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Лист1!$A$1:$J$53</definedName>
  </definedNames>
  <calcPr calcId="145621"/>
</workbook>
</file>

<file path=xl/calcChain.xml><?xml version="1.0" encoding="utf-8"?>
<calcChain xmlns="http://schemas.openxmlformats.org/spreadsheetml/2006/main">
  <c r="J12" i="1" l="1"/>
  <c r="I12" i="1"/>
  <c r="H12" i="1"/>
  <c r="G20" i="1"/>
  <c r="G18" i="1" l="1"/>
  <c r="G13" i="1"/>
  <c r="G19" i="1" l="1"/>
  <c r="H42" i="1"/>
  <c r="G44" i="1"/>
  <c r="G28" i="1"/>
  <c r="H28" i="1"/>
  <c r="G29" i="1"/>
  <c r="H29" i="1"/>
  <c r="G33" i="1"/>
  <c r="G32" i="1"/>
  <c r="G31" i="1"/>
  <c r="G30" i="1"/>
  <c r="J42" i="1" l="1"/>
  <c r="J41" i="1" s="1"/>
  <c r="I42" i="1"/>
  <c r="I41" i="1" s="1"/>
  <c r="G42" i="1"/>
  <c r="G45" i="1"/>
  <c r="G43" i="1"/>
  <c r="J38" i="1"/>
  <c r="I38" i="1"/>
  <c r="H38" i="1"/>
  <c r="G40" i="1"/>
  <c r="J35" i="1"/>
  <c r="I35" i="1"/>
  <c r="H35" i="1"/>
  <c r="J26" i="1"/>
  <c r="I26" i="1"/>
  <c r="H26" i="1"/>
  <c r="G27" i="1"/>
  <c r="G16" i="1"/>
  <c r="G23" i="1"/>
  <c r="G22" i="1"/>
  <c r="H41" i="1" l="1"/>
  <c r="G41" i="1" s="1"/>
  <c r="G14" i="1"/>
  <c r="J37" i="1" l="1"/>
  <c r="I37" i="1"/>
  <c r="G15" i="1"/>
  <c r="G24" i="1" l="1"/>
  <c r="G17" i="1" l="1"/>
  <c r="J34" i="1" l="1"/>
  <c r="G35" i="1"/>
  <c r="J25" i="1"/>
  <c r="I25" i="1"/>
  <c r="J11" i="1"/>
  <c r="J46" i="1" s="1"/>
  <c r="I11" i="1"/>
  <c r="I46" i="1" s="1"/>
  <c r="H25" i="1"/>
  <c r="H34" i="1"/>
  <c r="H37" i="1"/>
  <c r="G37" i="1" s="1"/>
  <c r="G39" i="1"/>
  <c r="G36" i="1"/>
  <c r="G21" i="1"/>
  <c r="G38" i="1"/>
  <c r="G12" i="1"/>
  <c r="G26" i="1"/>
  <c r="H11" i="1"/>
  <c r="H46" i="1" l="1"/>
  <c r="I34" i="1"/>
  <c r="G34" i="1" s="1"/>
  <c r="G11" i="1"/>
  <c r="G25" i="1"/>
  <c r="G46" i="1" l="1"/>
</calcChain>
</file>

<file path=xl/sharedStrings.xml><?xml version="1.0" encoding="utf-8"?>
<sst xmlns="http://schemas.openxmlformats.org/spreadsheetml/2006/main" count="184" uniqueCount="140">
  <si>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</si>
  <si>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</si>
  <si>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</si>
  <si>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</si>
  <si>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</si>
  <si>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</si>
  <si>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</si>
  <si>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</si>
  <si>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</si>
  <si>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</si>
  <si>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</si>
  <si>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</si>
  <si>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</si>
  <si>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</si>
  <si>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0216030</t>
  </si>
  <si>
    <t>6030</t>
  </si>
  <si>
    <t>0620</t>
  </si>
  <si>
    <t>Організація  благоустрою населених пунктів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</si>
  <si>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</si>
  <si>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</si>
  <si>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</si>
  <si>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</si>
  <si>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3242</t>
  </si>
  <si>
    <t>1090</t>
  </si>
  <si>
    <t>Інші заходи у сфері соціального захисту і соціального забезпечення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</si>
  <si>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</si>
  <si>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</si>
  <si>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</si>
  <si>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</si>
  <si>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</si>
  <si>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</si>
  <si>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</si>
  <si>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</si>
  <si>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</si>
  <si>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>0829</t>
  </si>
  <si>
    <t>Інші заклади та заходи в галузі культури і мистецтва</t>
  </si>
  <si>
    <t xml:space="preserve">Програма розвитку фізичної культури і спорту  в м. Каховці  на 2018-2021 роки </t>
  </si>
  <si>
    <t>Програма розвитку культури і духовності в місті на 2018-2022 роки</t>
  </si>
  <si>
    <t>1014082</t>
  </si>
  <si>
    <t>4082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</si>
  <si>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</si>
  <si>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</si>
  <si>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</si>
  <si>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</si>
  <si>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 xml:space="preserve">проект рішення 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</si>
  <si>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</si>
  <si>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</si>
  <si>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</si>
  <si>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</si>
  <si>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</si>
  <si>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</si>
  <si>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</si>
  <si>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</si>
  <si>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Рішення  міської ради від 21.12.2017 року № 910/49 (зі змінами)</t>
  </si>
  <si>
    <t>Рішення  міської ради від 12.12.2017 року № 907/49 (зі змінами)</t>
  </si>
  <si>
    <t xml:space="preserve">Управління культури і туризму  Каховської міської ради </t>
  </si>
  <si>
    <t>Програма  економічного, соціального та культурного  розвитку Каховської територіальної громади на 2021 рік</t>
  </si>
  <si>
    <t>0218230</t>
  </si>
  <si>
    <t>8230</t>
  </si>
  <si>
    <t>0380</t>
  </si>
  <si>
    <t>Інші заходи громадського порядку та безпеки</t>
  </si>
  <si>
    <t>Програма підтримки діяльності Каховського міського громадського формування з охорони громадського порядку "Щит" на 2021 рік</t>
  </si>
  <si>
    <t xml:space="preserve">Рішення  міської ради від 24.12.2020 року № 115/4 зі змінами </t>
  </si>
  <si>
    <t>Секретар ради                                                             Ірина  ГОНЧАРОВА</t>
  </si>
  <si>
    <t>Програма розвитку та фінансової підтримки комунального некомерційного підприємства  «Каховський міський центр первинної  медико - санітарної допомоги Каховської міської ради»  на 2021 рік</t>
  </si>
  <si>
    <t>Програма підтримки комунального некомерційного підприємства "Каховська центральна  міська лікарня  Каховської міської ради на 2021 рік"</t>
  </si>
  <si>
    <t>Зміни до додатку 7 "Розподіл витрат бюджету міської територіальної громади на реалізацію місцевих/регіональних програм у 2021 році" рішення 3 сесії міської ради VIII скликання  від 22.12.2020 року № 83/3</t>
  </si>
  <si>
    <t>0217413</t>
  </si>
  <si>
    <t>7413</t>
  </si>
  <si>
    <t>0451</t>
  </si>
  <si>
    <t>Інші заходи у сфері автотранспорту</t>
  </si>
  <si>
    <t>рішення міської ради від 18.02.2021 року № 209/7 зі змінами</t>
  </si>
  <si>
    <t>рішення міської ради від 25.02.2021 року № 300/8 зі змінами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</si>
  <si>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</si>
  <si>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</si>
  <si>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</si>
  <si>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</si>
  <si>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0217670</t>
  </si>
  <si>
    <t>7670</t>
  </si>
  <si>
    <t>0490</t>
  </si>
  <si>
    <t>Внески до статутного капіталу суб'єктів господарювання</t>
  </si>
  <si>
    <t xml:space="preserve">Рішення  міської ради від 28.01.2021 року № 178/6 зі змінами </t>
  </si>
  <si>
    <t>0213242</t>
  </si>
  <si>
    <t xml:space="preserve">Програма  надання  пільговим категоріям громадян м. Каховки фінансової допомоги  на встановлення індивідуального опалення за рахунок коштів міського бюджету 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</si>
  <si>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</si>
  <si>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</si>
  <si>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</si>
  <si>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</si>
  <si>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</si>
  <si>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</si>
  <si>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</si>
  <si>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</si>
  <si>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 xml:space="preserve">Фінансове управління  Каховської міської ради </t>
  </si>
  <si>
    <t>3710000</t>
  </si>
  <si>
    <t>3719730</t>
  </si>
  <si>
    <t>9730</t>
  </si>
  <si>
    <t>0180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</si>
  <si>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</si>
  <si>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3719770</t>
  </si>
  <si>
    <t>9770</t>
  </si>
  <si>
    <t xml:space="preserve">Інші субвенції з місцевого бюджету 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</si>
  <si>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</si>
  <si>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 зі змінами</t>
  </si>
  <si>
    <t>0813032</t>
  </si>
  <si>
    <t>3032</t>
  </si>
  <si>
    <t>1070</t>
  </si>
  <si>
    <t>Надання пільг окремим категоріям громадян з оплати послуг зв'язку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</si>
  <si>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</si>
  <si>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</si>
  <si>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</si>
  <si>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</si>
  <si>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0813191</t>
  </si>
  <si>
    <t>3191</t>
  </si>
  <si>
    <t>1030</t>
  </si>
  <si>
    <t>Інші видатки на соціальний захист ветеранів війни та праці</t>
  </si>
  <si>
    <t>0813242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</si>
  <si>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</si>
  <si>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</si>
  <si>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</si>
  <si>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</si>
  <si>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0217330</t>
  </si>
  <si>
    <t>7330</t>
  </si>
  <si>
    <t>0443</t>
  </si>
  <si>
    <t>Будівництво інших об'єктів комунальної власності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</si>
  <si>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</si>
  <si>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Рішення міської ради від 05.12.2019 року № 1964/89 (зі змінами)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</si>
  <si>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</si>
  <si>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</si>
  <si>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</si>
  <si>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</si>
  <si>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0216090</t>
  </si>
  <si>
    <t>6090</t>
  </si>
  <si>
    <t>0640</t>
  </si>
  <si>
    <t>Інша діяльність у сфері житлово-комунального господарства</t>
  </si>
  <si>
    <t xml:space="preserve">Програма фінансової підтримки комунальних підприємств Каховської міської територіальної громади  на 2021-2025 роки </t>
  </si>
  <si>
    <t xml:space="preserve">Рішення міської ради  від 29.04.2021 року № 394/10 зі змінами 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</si>
  <si>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</si>
  <si>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</si>
  <si>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</si>
  <si>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Додаток 6 
до рішення    міської ради    
                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</si>
</sst>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b/>
      <sz val="11"/>
      <name val="Arial Cyr"/>
      <family val="2"/>
      <charset val="204"/>
    </font>
    <font>
      <sz val="13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5" fillId="0" borderId="8" xfId="47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6" fillId="0" borderId="0" xfId="0" applyFont="1" applyAlignment="1">
      <alignment horizontal="center"/>
    </xf>
    <xf numFmtId="0" fontId="3" fillId="0" borderId="1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64" fontId="25" fillId="0" borderId="17" xfId="47" applyNumberFormat="1" applyFont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vertical="top" wrapText="1"/>
    </xf>
    <xf numFmtId="49" fontId="4" fillId="0" borderId="8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top" wrapText="1"/>
    </xf>
    <xf numFmtId="49" fontId="3" fillId="0" borderId="17" xfId="0" applyNumberFormat="1" applyFont="1" applyFill="1" applyBorder="1" applyAlignment="1">
      <alignment horizontal="left" vertical="center" wrapText="1"/>
    </xf>
    <xf numFmtId="0" fontId="3" fillId="0" borderId="8" xfId="53" applyFont="1" applyFill="1" applyBorder="1" applyAlignment="1">
      <alignment vertical="center" wrapText="1"/>
    </xf>
    <xf numFmtId="0" fontId="3" fillId="0" borderId="14" xfId="0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29" fillId="0" borderId="8" xfId="0" applyFont="1" applyFill="1" applyBorder="1" applyAlignment="1">
      <alignment horizontal="left" vertical="top" wrapText="1"/>
    </xf>
    <xf numFmtId="0" fontId="29" fillId="0" borderId="8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8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3" fillId="0" borderId="1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view="pageBreakPreview" zoomScale="87" zoomScaleNormal="100" zoomScaleSheetLayoutView="87" workbookViewId="0">
      <selection activeCell="H5" sqref="H5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76" t="s">
        <v>139</v>
      </c>
      <c r="H1" s="76"/>
      <c r="I1" s="76"/>
      <c r="J1" s="76"/>
    </row>
    <row r="2" spans="1:10" ht="31.15" customHeight="1" x14ac:dyDescent="0.2">
      <c r="G2" s="76"/>
      <c r="H2" s="76"/>
      <c r="I2" s="76"/>
      <c r="J2" s="76"/>
    </row>
    <row r="3" spans="1:10" x14ac:dyDescent="0.2">
      <c r="G3" s="76"/>
      <c r="H3" s="76"/>
      <c r="I3" s="76"/>
      <c r="J3" s="76"/>
    </row>
    <row r="4" spans="1:10" ht="43.5" customHeight="1" x14ac:dyDescent="0.25">
      <c r="B4" s="75" t="s">
        <v>66</v>
      </c>
      <c r="C4" s="75"/>
      <c r="D4" s="75"/>
      <c r="E4" s="75"/>
      <c r="F4" s="75"/>
    </row>
    <row r="5" spans="1:10" ht="15" x14ac:dyDescent="0.25">
      <c r="B5" s="40"/>
      <c r="C5" s="40"/>
      <c r="D5" s="40"/>
      <c r="E5" s="40"/>
      <c r="F5" s="40"/>
    </row>
    <row r="6" spans="1:10" ht="15" x14ac:dyDescent="0.25">
      <c r="A6" s="83">
        <v>21541000000</v>
      </c>
      <c r="B6" s="83"/>
      <c r="C6" s="83"/>
      <c r="D6" s="40"/>
      <c r="E6" s="40"/>
      <c r="F6" s="40"/>
    </row>
    <row r="7" spans="1:10" ht="15.75" customHeight="1" x14ac:dyDescent="0.2">
      <c r="A7" s="84" t="s">
        <v>40</v>
      </c>
      <c r="B7" s="84"/>
      <c r="C7" s="84"/>
      <c r="J7" t="s">
        <v>10</v>
      </c>
    </row>
    <row r="8" spans="1:10" ht="15" x14ac:dyDescent="0.2">
      <c r="A8" s="77" t="s">
        <v>41</v>
      </c>
      <c r="B8" s="77" t="s">
        <v>42</v>
      </c>
      <c r="C8" s="77" t="s">
        <v>0</v>
      </c>
      <c r="D8" s="77" t="s">
        <v>43</v>
      </c>
      <c r="E8" s="77" t="s">
        <v>1</v>
      </c>
      <c r="F8" s="79" t="s">
        <v>2</v>
      </c>
      <c r="G8" s="77" t="s">
        <v>3</v>
      </c>
      <c r="H8" s="77" t="s">
        <v>4</v>
      </c>
      <c r="I8" s="81" t="s">
        <v>5</v>
      </c>
      <c r="J8" s="82"/>
    </row>
    <row r="9" spans="1:10" ht="139.15" customHeight="1" x14ac:dyDescent="0.2">
      <c r="A9" s="78"/>
      <c r="B9" s="78"/>
      <c r="C9" s="78"/>
      <c r="D9" s="78"/>
      <c r="E9" s="78"/>
      <c r="F9" s="80"/>
      <c r="G9" s="78"/>
      <c r="H9" s="78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2.25" customHeight="1" x14ac:dyDescent="0.2">
      <c r="A11" s="7" t="s">
        <v>11</v>
      </c>
      <c r="B11" s="7"/>
      <c r="C11" s="7"/>
      <c r="D11" s="8" t="s">
        <v>12</v>
      </c>
      <c r="E11" s="2"/>
      <c r="F11" s="2"/>
      <c r="G11" s="5">
        <f t="shared" ref="G11:G15" si="0">H11+I11</f>
        <v>9409121</v>
      </c>
      <c r="H11" s="5">
        <f>H12</f>
        <v>2365121</v>
      </c>
      <c r="I11" s="5">
        <f>I12</f>
        <v>7044000</v>
      </c>
      <c r="J11" s="5">
        <f>J12</f>
        <v>7044000</v>
      </c>
    </row>
    <row r="12" spans="1:10" ht="32.25" customHeight="1" x14ac:dyDescent="0.2">
      <c r="A12" s="9" t="s">
        <v>13</v>
      </c>
      <c r="B12" s="9"/>
      <c r="C12" s="9"/>
      <c r="D12" s="10" t="s">
        <v>12</v>
      </c>
      <c r="E12" s="2"/>
      <c r="F12" s="2"/>
      <c r="G12" s="5">
        <f t="shared" si="0"/>
        <v>9409121</v>
      </c>
      <c r="H12" s="44">
        <f>H14+H15+H17+H22+H23+H24+H21+H16+H13+H18+H19+H20</f>
        <v>2365121</v>
      </c>
      <c r="I12" s="44">
        <f t="shared" ref="I12:J12" si="1">I14+I15+I17+I22+I23+I24+I21+I16+I13+I18+I19+I20</f>
        <v>7044000</v>
      </c>
      <c r="J12" s="44">
        <f t="shared" si="1"/>
        <v>7044000</v>
      </c>
    </row>
    <row r="13" spans="1:10" ht="84.75" customHeight="1" x14ac:dyDescent="0.2">
      <c r="A13" s="3" t="s">
        <v>126</v>
      </c>
      <c r="B13" s="3" t="s">
        <v>127</v>
      </c>
      <c r="C13" s="3" t="s">
        <v>128</v>
      </c>
      <c r="D13" s="53" t="s">
        <v>129</v>
      </c>
      <c r="E13" s="6" t="s">
        <v>56</v>
      </c>
      <c r="F13" s="36" t="s">
        <v>62</v>
      </c>
      <c r="G13" s="42">
        <f t="shared" si="0"/>
        <v>42000</v>
      </c>
      <c r="H13" s="44"/>
      <c r="I13" s="71">
        <v>42000</v>
      </c>
      <c r="J13" s="71">
        <v>42000</v>
      </c>
    </row>
    <row r="14" spans="1:10" ht="65.25" customHeight="1" x14ac:dyDescent="0.2">
      <c r="A14" s="3" t="s">
        <v>45</v>
      </c>
      <c r="B14" s="3" t="s">
        <v>46</v>
      </c>
      <c r="C14" s="3" t="s">
        <v>47</v>
      </c>
      <c r="D14" s="53" t="s">
        <v>48</v>
      </c>
      <c r="E14" s="37" t="s">
        <v>65</v>
      </c>
      <c r="F14" s="36" t="s">
        <v>72</v>
      </c>
      <c r="G14" s="42">
        <f t="shared" si="0"/>
        <v>1510000</v>
      </c>
      <c r="H14" s="42"/>
      <c r="I14" s="42">
        <v>1510000</v>
      </c>
      <c r="J14" s="42">
        <v>1510000</v>
      </c>
    </row>
    <row r="15" spans="1:10" ht="77.25" customHeight="1" x14ac:dyDescent="0.2">
      <c r="A15" s="3" t="s">
        <v>49</v>
      </c>
      <c r="B15" s="3" t="s">
        <v>50</v>
      </c>
      <c r="C15" s="3" t="s">
        <v>51</v>
      </c>
      <c r="D15" s="4" t="s">
        <v>52</v>
      </c>
      <c r="E15" s="6" t="s">
        <v>64</v>
      </c>
      <c r="F15" s="36" t="s">
        <v>71</v>
      </c>
      <c r="G15" s="42">
        <f t="shared" si="0"/>
        <v>406211</v>
      </c>
      <c r="H15" s="42">
        <v>56211</v>
      </c>
      <c r="I15" s="2">
        <v>350000</v>
      </c>
      <c r="J15" s="2">
        <v>350000</v>
      </c>
    </row>
    <row r="16" spans="1:10" ht="59.25" customHeight="1" x14ac:dyDescent="0.25">
      <c r="A16" s="11" t="s">
        <v>82</v>
      </c>
      <c r="B16" s="3" t="s">
        <v>22</v>
      </c>
      <c r="C16" s="3" t="s">
        <v>23</v>
      </c>
      <c r="D16" s="20" t="s">
        <v>24</v>
      </c>
      <c r="E16" s="6" t="s">
        <v>83</v>
      </c>
      <c r="F16" s="36" t="s">
        <v>44</v>
      </c>
      <c r="G16" s="54">
        <f t="shared" ref="G16:G24" si="2">H16+I16</f>
        <v>800000</v>
      </c>
      <c r="H16" s="42">
        <v>800000</v>
      </c>
      <c r="I16" s="2"/>
      <c r="J16" s="2"/>
    </row>
    <row r="17" spans="1:10" s="1" customFormat="1" ht="62.25" customHeight="1" x14ac:dyDescent="0.25">
      <c r="A17" s="3" t="s">
        <v>14</v>
      </c>
      <c r="B17" s="3" t="s">
        <v>15</v>
      </c>
      <c r="C17" s="3" t="s">
        <v>16</v>
      </c>
      <c r="D17" s="20" t="s">
        <v>17</v>
      </c>
      <c r="E17" s="6" t="s">
        <v>56</v>
      </c>
      <c r="F17" s="36" t="s">
        <v>62</v>
      </c>
      <c r="G17" s="54">
        <f t="shared" si="2"/>
        <v>1025572</v>
      </c>
      <c r="H17" s="54">
        <v>1025572</v>
      </c>
      <c r="I17" s="42"/>
      <c r="J17" s="42"/>
    </row>
    <row r="18" spans="1:10" s="1" customFormat="1" ht="66" customHeight="1" x14ac:dyDescent="0.25">
      <c r="A18" s="3" t="s">
        <v>130</v>
      </c>
      <c r="B18" s="3" t="s">
        <v>131</v>
      </c>
      <c r="C18" s="3" t="s">
        <v>132</v>
      </c>
      <c r="D18" s="41" t="s">
        <v>133</v>
      </c>
      <c r="E18" s="72" t="s">
        <v>134</v>
      </c>
      <c r="F18" s="73" t="s">
        <v>135</v>
      </c>
      <c r="G18" s="54">
        <f t="shared" si="2"/>
        <v>313338</v>
      </c>
      <c r="H18" s="54">
        <v>313338</v>
      </c>
      <c r="I18" s="42"/>
      <c r="J18" s="42"/>
    </row>
    <row r="19" spans="1:10" s="1" customFormat="1" ht="64.5" customHeight="1" x14ac:dyDescent="0.25">
      <c r="A19" s="3" t="s">
        <v>120</v>
      </c>
      <c r="B19" s="3" t="s">
        <v>121</v>
      </c>
      <c r="C19" s="3" t="s">
        <v>122</v>
      </c>
      <c r="D19" s="41" t="s">
        <v>123</v>
      </c>
      <c r="E19" s="6" t="s">
        <v>56</v>
      </c>
      <c r="F19" s="36" t="s">
        <v>62</v>
      </c>
      <c r="G19" s="54">
        <f t="shared" si="2"/>
        <v>92000</v>
      </c>
      <c r="H19" s="54"/>
      <c r="I19" s="42">
        <v>92000</v>
      </c>
      <c r="J19" s="42">
        <v>92000</v>
      </c>
    </row>
    <row r="20" spans="1:10" s="1" customFormat="1" ht="58.5" customHeight="1" x14ac:dyDescent="0.25">
      <c r="A20" s="3" t="s">
        <v>136</v>
      </c>
      <c r="B20" s="3" t="s">
        <v>137</v>
      </c>
      <c r="C20" s="3" t="s">
        <v>79</v>
      </c>
      <c r="D20" s="41" t="s">
        <v>138</v>
      </c>
      <c r="E20" s="6" t="s">
        <v>56</v>
      </c>
      <c r="F20" s="36" t="s">
        <v>62</v>
      </c>
      <c r="G20" s="54">
        <f t="shared" si="2"/>
        <v>4600000</v>
      </c>
      <c r="H20" s="54"/>
      <c r="I20" s="42">
        <v>4600000</v>
      </c>
      <c r="J20" s="42">
        <v>4600000</v>
      </c>
    </row>
    <row r="21" spans="1:10" s="1" customFormat="1" ht="60" customHeight="1" x14ac:dyDescent="0.25">
      <c r="A21" s="3" t="s">
        <v>67</v>
      </c>
      <c r="B21" s="3" t="s">
        <v>68</v>
      </c>
      <c r="C21" s="3" t="s">
        <v>69</v>
      </c>
      <c r="D21" s="41" t="s">
        <v>70</v>
      </c>
      <c r="E21" s="6" t="s">
        <v>56</v>
      </c>
      <c r="F21" s="36" t="s">
        <v>62</v>
      </c>
      <c r="G21" s="42">
        <f t="shared" si="2"/>
        <v>150000</v>
      </c>
      <c r="H21" s="42">
        <v>150000</v>
      </c>
      <c r="I21" s="42"/>
      <c r="J21" s="42"/>
    </row>
    <row r="22" spans="1:10" s="1" customFormat="1" ht="61.5" customHeight="1" x14ac:dyDescent="0.25">
      <c r="A22" s="11" t="s">
        <v>73</v>
      </c>
      <c r="B22" s="3" t="s">
        <v>74</v>
      </c>
      <c r="C22" s="3" t="s">
        <v>75</v>
      </c>
      <c r="D22" s="41" t="s">
        <v>76</v>
      </c>
      <c r="E22" s="6" t="s">
        <v>56</v>
      </c>
      <c r="F22" s="36" t="s">
        <v>62</v>
      </c>
      <c r="G22" s="42">
        <f t="shared" si="2"/>
        <v>250000</v>
      </c>
      <c r="H22" s="2"/>
      <c r="I22" s="2">
        <v>250000</v>
      </c>
      <c r="J22" s="2">
        <v>250000</v>
      </c>
    </row>
    <row r="23" spans="1:10" s="1" customFormat="1" ht="61.5" customHeight="1" x14ac:dyDescent="0.25">
      <c r="A23" s="11" t="s">
        <v>77</v>
      </c>
      <c r="B23" s="3" t="s">
        <v>78</v>
      </c>
      <c r="C23" s="3" t="s">
        <v>79</v>
      </c>
      <c r="D23" s="20" t="s">
        <v>80</v>
      </c>
      <c r="E23" s="6" t="s">
        <v>56</v>
      </c>
      <c r="F23" s="36" t="s">
        <v>62</v>
      </c>
      <c r="G23" s="42">
        <f t="shared" si="2"/>
        <v>200000</v>
      </c>
      <c r="H23" s="2"/>
      <c r="I23" s="2">
        <v>200000</v>
      </c>
      <c r="J23" s="2">
        <v>200000</v>
      </c>
    </row>
    <row r="24" spans="1:10" s="1" customFormat="1" ht="58.5" customHeight="1" x14ac:dyDescent="0.25">
      <c r="A24" s="11" t="s">
        <v>57</v>
      </c>
      <c r="B24" s="12" t="s">
        <v>58</v>
      </c>
      <c r="C24" s="13" t="s">
        <v>59</v>
      </c>
      <c r="D24" s="14" t="s">
        <v>60</v>
      </c>
      <c r="E24" s="6" t="s">
        <v>61</v>
      </c>
      <c r="F24" s="36" t="s">
        <v>81</v>
      </c>
      <c r="G24" s="42">
        <f t="shared" si="2"/>
        <v>20000</v>
      </c>
      <c r="H24" s="2">
        <v>20000</v>
      </c>
      <c r="I24" s="2"/>
      <c r="J24" s="2"/>
    </row>
    <row r="25" spans="1:10" s="17" customFormat="1" ht="28.5" x14ac:dyDescent="0.2">
      <c r="A25" s="7" t="s">
        <v>18</v>
      </c>
      <c r="B25" s="45"/>
      <c r="C25" s="45"/>
      <c r="D25" s="8" t="s">
        <v>19</v>
      </c>
      <c r="E25" s="46"/>
      <c r="F25" s="46"/>
      <c r="G25" s="43">
        <f t="shared" ref="G25:G33" si="3">H25+I25</f>
        <v>1240000</v>
      </c>
      <c r="H25" s="43">
        <f>H26</f>
        <v>0</v>
      </c>
      <c r="I25" s="43">
        <f>I26</f>
        <v>1240000</v>
      </c>
      <c r="J25" s="43">
        <f>J26</f>
        <v>1240000</v>
      </c>
    </row>
    <row r="26" spans="1:10" s="17" customFormat="1" ht="28.5" x14ac:dyDescent="0.2">
      <c r="A26" s="7" t="s">
        <v>20</v>
      </c>
      <c r="B26" s="45"/>
      <c r="C26" s="45"/>
      <c r="D26" s="47" t="s">
        <v>21</v>
      </c>
      <c r="E26" s="46"/>
      <c r="F26" s="46"/>
      <c r="G26" s="43">
        <f t="shared" si="3"/>
        <v>1240000</v>
      </c>
      <c r="H26" s="43">
        <f>H27</f>
        <v>0</v>
      </c>
      <c r="I26" s="43">
        <f t="shared" ref="I26:J26" si="4">I27</f>
        <v>1240000</v>
      </c>
      <c r="J26" s="43">
        <f t="shared" si="4"/>
        <v>1240000</v>
      </c>
    </row>
    <row r="27" spans="1:10" s="17" customFormat="1" ht="58.5" customHeight="1" x14ac:dyDescent="0.2">
      <c r="A27" s="3" t="s">
        <v>84</v>
      </c>
      <c r="B27" s="3" t="s">
        <v>85</v>
      </c>
      <c r="C27" s="68" t="s">
        <v>86</v>
      </c>
      <c r="D27" s="18" t="s">
        <v>87</v>
      </c>
      <c r="E27" s="67" t="s">
        <v>56</v>
      </c>
      <c r="F27" s="36" t="s">
        <v>62</v>
      </c>
      <c r="G27" s="42">
        <f t="shared" si="3"/>
        <v>1240000</v>
      </c>
      <c r="H27" s="52"/>
      <c r="I27" s="2">
        <v>1240000</v>
      </c>
      <c r="J27" s="2">
        <v>1240000</v>
      </c>
    </row>
    <row r="28" spans="1:10" s="17" customFormat="1" ht="37.5" customHeight="1" x14ac:dyDescent="0.2">
      <c r="A28" s="7" t="s">
        <v>116</v>
      </c>
      <c r="B28" s="7"/>
      <c r="C28" s="7"/>
      <c r="D28" s="51" t="s">
        <v>117</v>
      </c>
      <c r="E28" s="50"/>
      <c r="F28" s="36"/>
      <c r="G28" s="43">
        <f t="shared" si="3"/>
        <v>0</v>
      </c>
      <c r="H28" s="64">
        <f>H29</f>
        <v>0</v>
      </c>
      <c r="I28" s="5"/>
      <c r="J28" s="5"/>
    </row>
    <row r="29" spans="1:10" s="17" customFormat="1" ht="36.75" customHeight="1" x14ac:dyDescent="0.2">
      <c r="A29" s="7" t="s">
        <v>118</v>
      </c>
      <c r="B29" s="7"/>
      <c r="C29" s="7"/>
      <c r="D29" s="51" t="s">
        <v>119</v>
      </c>
      <c r="E29" s="50"/>
      <c r="F29" s="36"/>
      <c r="G29" s="43">
        <f t="shared" si="3"/>
        <v>0</v>
      </c>
      <c r="H29" s="64">
        <f>H30+H31+H32+H33</f>
        <v>0</v>
      </c>
      <c r="I29" s="5"/>
      <c r="J29" s="5"/>
    </row>
    <row r="30" spans="1:10" s="17" customFormat="1" ht="77.25" customHeight="1" x14ac:dyDescent="0.2">
      <c r="A30" s="11" t="s">
        <v>103</v>
      </c>
      <c r="B30" s="11" t="s">
        <v>104</v>
      </c>
      <c r="C30" s="11" t="s">
        <v>105</v>
      </c>
      <c r="D30" s="69" t="s">
        <v>106</v>
      </c>
      <c r="E30" s="50" t="s">
        <v>124</v>
      </c>
      <c r="F30" s="36" t="s">
        <v>125</v>
      </c>
      <c r="G30" s="42">
        <f t="shared" si="3"/>
        <v>-50000</v>
      </c>
      <c r="H30" s="66">
        <v>-50000</v>
      </c>
      <c r="I30" s="2"/>
      <c r="J30" s="2"/>
    </row>
    <row r="31" spans="1:10" s="17" customFormat="1" ht="91.5" customHeight="1" x14ac:dyDescent="0.25">
      <c r="A31" s="11" t="s">
        <v>107</v>
      </c>
      <c r="B31" s="3" t="s">
        <v>108</v>
      </c>
      <c r="C31" s="3" t="s">
        <v>109</v>
      </c>
      <c r="D31" s="20" t="s">
        <v>110</v>
      </c>
      <c r="E31" s="50" t="s">
        <v>124</v>
      </c>
      <c r="F31" s="36" t="s">
        <v>125</v>
      </c>
      <c r="G31" s="42">
        <f t="shared" si="3"/>
        <v>64500</v>
      </c>
      <c r="H31" s="66">
        <v>64500</v>
      </c>
      <c r="I31" s="2"/>
      <c r="J31" s="2"/>
    </row>
    <row r="32" spans="1:10" s="17" customFormat="1" ht="81" customHeight="1" x14ac:dyDescent="0.25">
      <c r="A32" s="11" t="s">
        <v>111</v>
      </c>
      <c r="B32" s="3" t="s">
        <v>112</v>
      </c>
      <c r="C32" s="3" t="s">
        <v>113</v>
      </c>
      <c r="D32" s="20" t="s">
        <v>114</v>
      </c>
      <c r="E32" s="50" t="s">
        <v>124</v>
      </c>
      <c r="F32" s="36" t="s">
        <v>125</v>
      </c>
      <c r="G32" s="42">
        <f t="shared" si="3"/>
        <v>-9000</v>
      </c>
      <c r="H32" s="66">
        <v>-9000</v>
      </c>
      <c r="I32" s="2"/>
      <c r="J32" s="2"/>
    </row>
    <row r="33" spans="1:10" s="17" customFormat="1" ht="80.25" customHeight="1" x14ac:dyDescent="0.25">
      <c r="A33" s="11" t="s">
        <v>115</v>
      </c>
      <c r="B33" s="3" t="s">
        <v>22</v>
      </c>
      <c r="C33" s="3" t="s">
        <v>23</v>
      </c>
      <c r="D33" s="20" t="s">
        <v>24</v>
      </c>
      <c r="E33" s="50" t="s">
        <v>124</v>
      </c>
      <c r="F33" s="36" t="s">
        <v>125</v>
      </c>
      <c r="G33" s="42">
        <f t="shared" si="3"/>
        <v>-5500</v>
      </c>
      <c r="H33" s="66">
        <v>-5500</v>
      </c>
      <c r="I33" s="2"/>
      <c r="J33" s="2"/>
    </row>
    <row r="34" spans="1:10" s="17" customFormat="1" ht="32.25" customHeight="1" x14ac:dyDescent="0.2">
      <c r="A34" s="21" t="s">
        <v>25</v>
      </c>
      <c r="B34" s="21"/>
      <c r="C34" s="22"/>
      <c r="D34" s="23" t="s">
        <v>55</v>
      </c>
      <c r="E34" s="16"/>
      <c r="F34" s="36"/>
      <c r="G34" s="5">
        <f>H34+I34</f>
        <v>200000</v>
      </c>
      <c r="H34" s="5">
        <f>H35</f>
        <v>200000</v>
      </c>
      <c r="I34" s="5">
        <f>I35</f>
        <v>0</v>
      </c>
      <c r="J34" s="5">
        <f>J35</f>
        <v>0</v>
      </c>
    </row>
    <row r="35" spans="1:10" s="17" customFormat="1" ht="31.5" customHeight="1" x14ac:dyDescent="0.2">
      <c r="A35" s="24" t="s">
        <v>26</v>
      </c>
      <c r="B35" s="25"/>
      <c r="C35" s="26"/>
      <c r="D35" s="27" t="s">
        <v>55</v>
      </c>
      <c r="E35" s="16"/>
      <c r="F35" s="36"/>
      <c r="G35" s="5">
        <f>H35+I35</f>
        <v>200000</v>
      </c>
      <c r="H35" s="5">
        <f>H36</f>
        <v>200000</v>
      </c>
      <c r="I35" s="5">
        <f t="shared" ref="I35:J35" si="5">I36</f>
        <v>0</v>
      </c>
      <c r="J35" s="5">
        <f t="shared" si="5"/>
        <v>0</v>
      </c>
    </row>
    <row r="36" spans="1:10" s="17" customFormat="1" ht="63.75" customHeight="1" x14ac:dyDescent="0.2">
      <c r="A36" s="32" t="s">
        <v>38</v>
      </c>
      <c r="B36" s="32" t="s">
        <v>39</v>
      </c>
      <c r="C36" s="33" t="s">
        <v>34</v>
      </c>
      <c r="D36" s="28" t="s">
        <v>35</v>
      </c>
      <c r="E36" s="38" t="s">
        <v>37</v>
      </c>
      <c r="F36" s="36" t="s">
        <v>53</v>
      </c>
      <c r="G36" s="2">
        <f>H36+I36</f>
        <v>200000</v>
      </c>
      <c r="H36" s="2">
        <v>200000</v>
      </c>
      <c r="I36" s="16"/>
      <c r="J36" s="16"/>
    </row>
    <row r="37" spans="1:10" s="17" customFormat="1" ht="30.75" customHeight="1" x14ac:dyDescent="0.2">
      <c r="A37" s="21" t="s">
        <v>27</v>
      </c>
      <c r="B37" s="48"/>
      <c r="C37" s="48"/>
      <c r="D37" s="49" t="s">
        <v>29</v>
      </c>
      <c r="E37" s="34"/>
      <c r="F37" s="50"/>
      <c r="G37" s="43">
        <f t="shared" ref="G37:G45" si="6">H37+I37</f>
        <v>136000</v>
      </c>
      <c r="H37" s="43">
        <f>H38</f>
        <v>136000</v>
      </c>
      <c r="I37" s="43">
        <f t="shared" ref="I37:J37" si="7">I38</f>
        <v>0</v>
      </c>
      <c r="J37" s="43">
        <f t="shared" si="7"/>
        <v>0</v>
      </c>
    </row>
    <row r="38" spans="1:10" s="17" customFormat="1" ht="33.75" customHeight="1" x14ac:dyDescent="0.2">
      <c r="A38" s="21" t="s">
        <v>28</v>
      </c>
      <c r="B38" s="48"/>
      <c r="C38" s="48"/>
      <c r="D38" s="49" t="s">
        <v>29</v>
      </c>
      <c r="E38" s="34"/>
      <c r="F38" s="50"/>
      <c r="G38" s="43">
        <f t="shared" si="6"/>
        <v>136000</v>
      </c>
      <c r="H38" s="43">
        <f>H39+H40</f>
        <v>136000</v>
      </c>
      <c r="I38" s="43">
        <f t="shared" ref="I38:J38" si="8">I39+I40</f>
        <v>0</v>
      </c>
      <c r="J38" s="43">
        <f t="shared" si="8"/>
        <v>0</v>
      </c>
    </row>
    <row r="39" spans="1:10" s="17" customFormat="1" ht="58.5" customHeight="1" x14ac:dyDescent="0.2">
      <c r="A39" s="30" t="s">
        <v>30</v>
      </c>
      <c r="B39" s="30" t="s">
        <v>31</v>
      </c>
      <c r="C39" s="30" t="s">
        <v>32</v>
      </c>
      <c r="D39" s="31" t="s">
        <v>33</v>
      </c>
      <c r="E39" s="29" t="s">
        <v>36</v>
      </c>
      <c r="F39" s="36" t="s">
        <v>54</v>
      </c>
      <c r="G39" s="2">
        <f t="shared" si="6"/>
        <v>10000</v>
      </c>
      <c r="H39" s="2">
        <v>10000</v>
      </c>
      <c r="I39" s="16"/>
      <c r="J39" s="16"/>
    </row>
    <row r="40" spans="1:10" s="17" customFormat="1" ht="60.75" customHeight="1" x14ac:dyDescent="0.2">
      <c r="A40" s="3" t="s">
        <v>88</v>
      </c>
      <c r="B40" s="3" t="s">
        <v>89</v>
      </c>
      <c r="C40" s="3" t="s">
        <v>32</v>
      </c>
      <c r="D40" s="18" t="s">
        <v>90</v>
      </c>
      <c r="E40" s="29" t="s">
        <v>36</v>
      </c>
      <c r="F40" s="36" t="s">
        <v>54</v>
      </c>
      <c r="G40" s="2">
        <f t="shared" si="6"/>
        <v>126000</v>
      </c>
      <c r="H40" s="2">
        <v>126000</v>
      </c>
      <c r="I40" s="16"/>
      <c r="J40" s="16"/>
    </row>
    <row r="41" spans="1:10" s="17" customFormat="1" ht="36.75" customHeight="1" x14ac:dyDescent="0.2">
      <c r="A41" s="7" t="s">
        <v>91</v>
      </c>
      <c r="B41" s="7"/>
      <c r="C41" s="7"/>
      <c r="D41" s="51" t="s">
        <v>92</v>
      </c>
      <c r="E41" s="56"/>
      <c r="F41" s="57"/>
      <c r="G41" s="5">
        <f t="shared" si="6"/>
        <v>1205498</v>
      </c>
      <c r="H41" s="64">
        <f>H42</f>
        <v>205498</v>
      </c>
      <c r="I41" s="64">
        <f t="shared" ref="I41:J41" si="9">I42</f>
        <v>1000000</v>
      </c>
      <c r="J41" s="64">
        <f t="shared" si="9"/>
        <v>1000000</v>
      </c>
    </row>
    <row r="42" spans="1:10" s="17" customFormat="1" ht="39" customHeight="1" x14ac:dyDescent="0.2">
      <c r="A42" s="61" t="s">
        <v>93</v>
      </c>
      <c r="B42" s="9"/>
      <c r="C42" s="9"/>
      <c r="D42" s="62" t="s">
        <v>92</v>
      </c>
      <c r="E42" s="59"/>
      <c r="F42" s="60"/>
      <c r="G42" s="5">
        <f t="shared" si="6"/>
        <v>1205498</v>
      </c>
      <c r="H42" s="63">
        <f>H43+H45+H44</f>
        <v>205498</v>
      </c>
      <c r="I42" s="63">
        <f t="shared" ref="I42:J42" si="10">I43+I45</f>
        <v>1000000</v>
      </c>
      <c r="J42" s="63">
        <f t="shared" si="10"/>
        <v>1000000</v>
      </c>
    </row>
    <row r="43" spans="1:10" s="17" customFormat="1" ht="90.75" customHeight="1" x14ac:dyDescent="0.2">
      <c r="A43" s="15" t="s">
        <v>94</v>
      </c>
      <c r="B43" s="12" t="s">
        <v>95</v>
      </c>
      <c r="C43" s="12" t="s">
        <v>96</v>
      </c>
      <c r="D43" s="19" t="s">
        <v>97</v>
      </c>
      <c r="E43" s="70" t="s">
        <v>56</v>
      </c>
      <c r="F43" s="36" t="s">
        <v>62</v>
      </c>
      <c r="G43" s="2">
        <f t="shared" si="6"/>
        <v>1000000</v>
      </c>
      <c r="H43" s="58"/>
      <c r="I43" s="58">
        <v>1000000</v>
      </c>
      <c r="J43" s="58">
        <v>1000000</v>
      </c>
    </row>
    <row r="44" spans="1:10" s="17" customFormat="1" ht="63" customHeight="1" x14ac:dyDescent="0.2">
      <c r="A44" s="3" t="s">
        <v>98</v>
      </c>
      <c r="B44" s="3" t="s">
        <v>99</v>
      </c>
      <c r="C44" s="3" t="s">
        <v>96</v>
      </c>
      <c r="D44" s="18" t="s">
        <v>100</v>
      </c>
      <c r="E44" s="70" t="s">
        <v>56</v>
      </c>
      <c r="F44" s="36" t="s">
        <v>62</v>
      </c>
      <c r="G44" s="2">
        <f t="shared" si="6"/>
        <v>198396</v>
      </c>
      <c r="H44" s="58">
        <v>198396</v>
      </c>
      <c r="I44" s="58"/>
      <c r="J44" s="58"/>
    </row>
    <row r="45" spans="1:10" s="17" customFormat="1" ht="57" customHeight="1" x14ac:dyDescent="0.2">
      <c r="A45" s="3" t="s">
        <v>98</v>
      </c>
      <c r="B45" s="3" t="s">
        <v>99</v>
      </c>
      <c r="C45" s="3" t="s">
        <v>96</v>
      </c>
      <c r="D45" s="18" t="s">
        <v>100</v>
      </c>
      <c r="E45" s="19" t="s">
        <v>101</v>
      </c>
      <c r="F45" s="65" t="s">
        <v>102</v>
      </c>
      <c r="G45" s="2">
        <f t="shared" si="6"/>
        <v>7102</v>
      </c>
      <c r="H45" s="55">
        <v>7102</v>
      </c>
      <c r="I45" s="55"/>
      <c r="J45" s="55"/>
    </row>
    <row r="46" spans="1:10" ht="14.25" x14ac:dyDescent="0.2">
      <c r="A46" s="35" t="s">
        <v>8</v>
      </c>
      <c r="B46" s="35" t="s">
        <v>8</v>
      </c>
      <c r="C46" s="35" t="s">
        <v>8</v>
      </c>
      <c r="D46" s="39" t="s">
        <v>9</v>
      </c>
      <c r="E46" s="35" t="s">
        <v>8</v>
      </c>
      <c r="F46" s="35" t="s">
        <v>8</v>
      </c>
      <c r="G46" s="35">
        <f t="shared" ref="G46" si="11">H46+I46</f>
        <v>12190619</v>
      </c>
      <c r="H46" s="35">
        <f>H11+H25+H34+H37+H41+H28</f>
        <v>2906619</v>
      </c>
      <c r="I46" s="35">
        <f t="shared" ref="I46:J46" si="12">I11+I25+I34+I37+I41+I28</f>
        <v>9284000</v>
      </c>
      <c r="J46" s="35">
        <f t="shared" si="12"/>
        <v>9284000</v>
      </c>
    </row>
    <row r="50" spans="1:5" x14ac:dyDescent="0.2">
      <c r="A50" s="74" t="s">
        <v>63</v>
      </c>
      <c r="B50" s="74"/>
      <c r="C50" s="74"/>
      <c r="D50" s="74"/>
      <c r="E50" s="74"/>
    </row>
  </sheetData>
  <mergeCells count="14">
    <mergeCell ref="A50:E50"/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2021-07-29T08:08:39Z</cp:lastPrinted>
  <dcterms:created xsi:type="dcterms:W3CDTF">2018-11-29T06:06:17Z</dcterms:created>
  <dcterms:modified xsi:type="dcterms:W3CDTF">2021-07-29T08:17:46Z</dcterms:modified>
</cp:coreProperties>
</file>