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Лист1!$8:$10</definedName>
    <definedName name="_xlnm.Print_Area" localSheetId="0">Лист1!$A$1:$J$37</definedName>
  </definedNames>
  <calcPr calcId="145621"/>
</workbook>
</file>

<file path=xl/calcChain.xml><?xml version="1.0" encoding="utf-8"?>
<calcChain xmlns="http://schemas.openxmlformats.org/spreadsheetml/2006/main">
  <c r="J30" i="1" l="1"/>
  <c r="I30" i="1"/>
  <c r="H30" i="1"/>
  <c r="J12" i="1"/>
  <c r="I12" i="1"/>
  <c r="H12" i="1"/>
  <c r="J22" i="1"/>
  <c r="I22" i="1"/>
  <c r="H22" i="1"/>
  <c r="J19" i="1" l="1"/>
  <c r="I19" i="1"/>
  <c r="H19" i="1"/>
  <c r="J27" i="1"/>
  <c r="I27" i="1"/>
  <c r="H27" i="1"/>
  <c r="G13" i="1" l="1"/>
  <c r="J26" i="1" l="1"/>
  <c r="I26" i="1"/>
  <c r="G15" i="1" l="1"/>
  <c r="G17" i="1" l="1"/>
  <c r="G16" i="1" l="1"/>
  <c r="J18" i="1" l="1"/>
  <c r="I18" i="1"/>
  <c r="J11" i="1"/>
  <c r="I11" i="1"/>
  <c r="J21" i="1"/>
  <c r="I21" i="1"/>
  <c r="H21" i="1"/>
  <c r="H18" i="1"/>
  <c r="H26" i="1"/>
  <c r="G26" i="1" s="1"/>
  <c r="G29" i="1"/>
  <c r="G28" i="1"/>
  <c r="G25" i="1"/>
  <c r="G23" i="1"/>
  <c r="G20" i="1"/>
  <c r="G14" i="1"/>
  <c r="G22" i="1"/>
  <c r="G27" i="1"/>
  <c r="G12" i="1"/>
  <c r="G19" i="1"/>
  <c r="H11" i="1"/>
  <c r="G11" i="1" l="1"/>
  <c r="G21" i="1"/>
  <c r="G18" i="1"/>
  <c r="G30" i="1" l="1"/>
</calcChain>
</file>

<file path=xl/sharedStrings.xml><?xml version="1.0" encoding="utf-8"?>
<sst xmlns="http://schemas.openxmlformats.org/spreadsheetml/2006/main" count="104" uniqueCount="92">
  <si>
    <t>Код Функціональної класифікації видатків та кредитування бюджету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</si>
  <si>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</si>
  <si>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</si>
  <si>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</si>
  <si>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</si>
  <si>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</si>
  <si>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</si>
  <si>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</si>
  <si>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Х</t>
  </si>
  <si>
    <t>УСЬОГО</t>
  </si>
  <si>
    <t>(грн)</t>
  </si>
  <si>
    <t>0200000</t>
  </si>
  <si>
    <t xml:space="preserve">Виконавчий комітет Каховської міської ради </t>
  </si>
  <si>
    <t>0210000</t>
  </si>
  <si>
    <t>0213112</t>
  </si>
  <si>
    <t>3112</t>
  </si>
  <si>
    <t>1040</t>
  </si>
  <si>
    <t xml:space="preserve">Заходи державної політики  з питань дітей та  їх соціального захисту </t>
  </si>
  <si>
    <t>0216030</t>
  </si>
  <si>
    <t>6030</t>
  </si>
  <si>
    <t>0620</t>
  </si>
  <si>
    <t>Організація  благоустрою населених пунктів</t>
  </si>
  <si>
    <t>0600000</t>
  </si>
  <si>
    <t xml:space="preserve"> Управління освіти Каховської міської ради </t>
  </si>
  <si>
    <t>0610000</t>
  </si>
  <si>
    <t xml:space="preserve">Управління  освіти Каховської міської ради </t>
  </si>
  <si>
    <t>0990</t>
  </si>
  <si>
    <t>Інші програми  та заходи у сфері освіти</t>
  </si>
  <si>
    <t>0800000</t>
  </si>
  <si>
    <t xml:space="preserve">Управління праці та соціального захисту населення Каховської міської ради    </t>
  </si>
  <si>
    <t>0810000</t>
  </si>
  <si>
    <t xml:space="preserve">Управління праці та соціального захисту населення Каховської міської ради   </t>
  </si>
  <si>
    <t>1070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</si>
  <si>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</si>
  <si>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</si>
  <si>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</si>
  <si>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0813242</t>
  </si>
  <si>
    <t>3242</t>
  </si>
  <si>
    <t>1090</t>
  </si>
  <si>
    <t>Інші заходи у сфері соціального захисту і соціального забезпечення</t>
  </si>
  <si>
    <t>1100000</t>
  </si>
  <si>
    <t>1110000</t>
  </si>
  <si>
    <t xml:space="preserve">Відділ  у справах  молоді та спорту Каховської міської ради </t>
  </si>
  <si>
    <t>Міська комплексна програма  "Молодь" на 2017-2021 роки</t>
  </si>
  <si>
    <t>0810</t>
  </si>
  <si>
    <t>1115012</t>
  </si>
  <si>
    <t>5012</t>
  </si>
  <si>
    <t xml:space="preserve">Проведення навчально-тренувальних зборів і змагань з неолімпійських видів спорту </t>
  </si>
  <si>
    <t>1113131</t>
  </si>
  <si>
    <t>3131</t>
  </si>
  <si>
    <t>Здійснення заходів та реалізація  проектів на виконання Державної цільової соціальної програми "Молодь України"</t>
  </si>
  <si>
    <t xml:space="preserve">Програма розвитку фізичної культури і спорту  в м. Каховці  на 2018-2021 роки 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</si>
  <si>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</si>
  <si>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</si>
  <si>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</si>
  <si>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 бюджету</t>
  </si>
  <si>
    <t>Про міську програму соціального захисту людей похилого віку, осіб з інвалідністю, підтримки сім’ї, утвердження гендерної рівності та протидії торгівлі людьми на 2020 - 2024 роки</t>
  </si>
  <si>
    <t>0212010</t>
  </si>
  <si>
    <t>2010</t>
  </si>
  <si>
    <t>0731</t>
  </si>
  <si>
    <t>Багатопрофільна стаціонарна медична допомога населенню</t>
  </si>
  <si>
    <t>Програма "Комплексна  програма  захисту прав дітей Каховської ОТГ "Щаслива дитина - успішна країна" на 2021-2025 роки</t>
  </si>
  <si>
    <t>6090</t>
  </si>
  <si>
    <t>0640</t>
  </si>
  <si>
    <t>Інша діяльність у сфері житлово-комунального господарства</t>
  </si>
  <si>
    <t>0611142</t>
  </si>
  <si>
    <t>1142</t>
  </si>
  <si>
    <t xml:space="preserve">Про міську програму щодо забезпечення компенсаційних 
виплат на пільговий проїзд автомобільним транспортом 
окремим категоріям громадян  
на автобусних маршрутах загального
користування «Поліклініка 
– Лікарня», «ЦСК – вул. Першотравнева»
на 2021 рік
</t>
  </si>
  <si>
    <t xml:space="preserve">Програма Каховської територіальної громади   "Обдарована дитина"  на 2021-2025 роки </t>
  </si>
  <si>
    <t>Рішення міської ради від 22.12.2020 року № 79/3</t>
  </si>
  <si>
    <t>Програма  економічного, соціального та культурного  розвитку Каховської територіальної громади на 2021 рік</t>
  </si>
  <si>
    <t>0216020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</si>
  <si>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</si>
  <si>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</si>
  <si>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 xml:space="preserve">Рішення  міської ради від 24.12.2020 року № 115/4 зі змінами </t>
  </si>
  <si>
    <t xml:space="preserve">Програма регулювання чисельності безпритульних тварин на території Каховської міської територіальної громади  </t>
  </si>
  <si>
    <t>Секретар ради                                                             Ірина  ГОНЧАРОВА</t>
  </si>
  <si>
    <t>0216090</t>
  </si>
  <si>
    <t>Програма підтримки комунального некомерційного підприємства "Каховська центральна  міська лікарня  Каховської міської ради на 2021 рік"</t>
  </si>
  <si>
    <t>Зміни до додатку 7 "Розподіл витрат бюджету міської територіальної громади на реалізацію місцевих/регіональних програм у 2021 році" рішення 3 сесії міської ради VIII скликання  від 22.12.2020 року № 83/3</t>
  </si>
  <si>
    <t>Рішення міської ради від 22.12.2020  року № 76/3 зі змінами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</si>
  <si>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</si>
  <si>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</si>
  <si>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</si>
  <si>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1010</t>
  </si>
  <si>
    <t xml:space="preserve">Рішення  міської ради від 28.01.2021 року № 147/6 </t>
  </si>
  <si>
    <t xml:space="preserve">Рішення  міської ради від 28.01.2021 року № 160/6 зі змінами </t>
  </si>
  <si>
    <t>Рішення  міської ради від 12.12.2017 року № 907/49 зі змінами</t>
  </si>
  <si>
    <t>Рішення  міської ради від 24.11.2016 року № 420/23 зі змінами</t>
  </si>
  <si>
    <t>Рішення міської ради від 05.12.2019 року № 1964/89 зі змінами</t>
  </si>
  <si>
    <t>рішення міської ради від 25.02.2021 року № 300/8 зі змінами</t>
  </si>
  <si>
    <t xml:space="preserve">Додаток 4 
до рішення    міської ради    
                      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</si>
</sst>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9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i/>
      <sz val="11"/>
      <name val="Times New Roman"/>
      <family val="1"/>
      <charset val="204"/>
    </font>
    <font>
      <b/>
      <i/>
      <sz val="10"/>
      <name val="Arial Cyr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b/>
      <sz val="18"/>
      <color indexed="62"/>
      <name val="Cambria"/>
      <family val="2"/>
      <charset val="204"/>
    </font>
    <font>
      <b/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19"/>
      <name val="Calibri"/>
      <family val="2"/>
      <charset val="204"/>
    </font>
    <font>
      <sz val="10"/>
      <name val="Helv"/>
      <charset val="204"/>
    </font>
    <font>
      <sz val="11"/>
      <color indexed="8"/>
      <name val="Times New Roman"/>
      <family val="1"/>
      <charset val="204"/>
    </font>
    <font>
      <b/>
      <sz val="11"/>
      <name val="Arial Cyr"/>
      <charset val="204"/>
    </font>
    <font>
      <u/>
      <sz val="10"/>
      <name val="Arial Cyr"/>
      <charset val="204"/>
    </font>
    <font>
      <b/>
      <sz val="11"/>
      <name val="Arial Cyr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6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8" borderId="0" applyNumberFormat="0" applyBorder="0" applyAlignment="0" applyProtection="0"/>
    <xf numFmtId="0" fontId="16" fillId="6" borderId="0" applyNumberFormat="0" applyBorder="0" applyAlignment="0" applyProtection="0"/>
    <xf numFmtId="0" fontId="16" fillId="3" borderId="0" applyNumberFormat="0" applyBorder="0" applyAlignment="0" applyProtection="0"/>
    <xf numFmtId="0" fontId="5" fillId="0" borderId="0"/>
    <xf numFmtId="0" fontId="16" fillId="11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0" fillId="7" borderId="1" applyNumberFormat="0" applyAlignment="0" applyProtection="0"/>
    <xf numFmtId="0" fontId="8" fillId="6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>
      <alignment vertical="top"/>
    </xf>
    <xf numFmtId="0" fontId="13" fillId="0" borderId="3" applyNumberFormat="0" applyFill="0" applyAlignment="0" applyProtection="0"/>
    <xf numFmtId="0" fontId="12" fillId="16" borderId="5" applyNumberFormat="0" applyAlignment="0" applyProtection="0"/>
    <xf numFmtId="0" fontId="19" fillId="0" borderId="0" applyNumberFormat="0" applyFill="0" applyBorder="0" applyAlignment="0" applyProtection="0"/>
    <xf numFmtId="0" fontId="20" fillId="15" borderId="1" applyNumberFormat="0" applyAlignment="0" applyProtection="0"/>
    <xf numFmtId="0" fontId="5" fillId="0" borderId="0"/>
    <xf numFmtId="0" fontId="5" fillId="0" borderId="0"/>
    <xf numFmtId="0" fontId="21" fillId="0" borderId="0"/>
    <xf numFmtId="0" fontId="15" fillId="0" borderId="4" applyNumberFormat="0" applyFill="0" applyAlignment="0" applyProtection="0"/>
    <xf numFmtId="0" fontId="9" fillId="17" borderId="0" applyNumberFormat="0" applyBorder="0" applyAlignment="0" applyProtection="0"/>
    <xf numFmtId="0" fontId="22" fillId="4" borderId="6" applyNumberFormat="0" applyFont="0" applyAlignment="0" applyProtection="0"/>
    <xf numFmtId="0" fontId="11" fillId="15" borderId="2" applyNumberFormat="0" applyAlignment="0" applyProtection="0"/>
    <xf numFmtId="0" fontId="23" fillId="7" borderId="0" applyNumberFormat="0" applyBorder="0" applyAlignment="0" applyProtection="0"/>
    <xf numFmtId="0" fontId="24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69">
    <xf numFmtId="0" fontId="0" fillId="0" borderId="0" xfId="0"/>
    <xf numFmtId="0" fontId="2" fillId="0" borderId="0" xfId="0" applyFont="1"/>
    <xf numFmtId="0" fontId="3" fillId="0" borderId="7" xfId="0" applyFont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left" vertical="top" wrapText="1"/>
    </xf>
    <xf numFmtId="49" fontId="4" fillId="0" borderId="8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49" fontId="4" fillId="18" borderId="8" xfId="0" applyNumberFormat="1" applyFont="1" applyFill="1" applyBorder="1" applyAlignment="1">
      <alignment horizontal="left" vertical="center" wrapText="1"/>
    </xf>
    <xf numFmtId="0" fontId="4" fillId="18" borderId="8" xfId="0" applyFont="1" applyFill="1" applyBorder="1" applyAlignment="1">
      <alignment horizontal="left" vertical="center" wrapText="1"/>
    </xf>
    <xf numFmtId="49" fontId="3" fillId="0" borderId="8" xfId="53" applyNumberFormat="1" applyFont="1" applyFill="1" applyBorder="1" applyAlignment="1">
      <alignment horizontal="left" vertical="center"/>
    </xf>
    <xf numFmtId="49" fontId="3" fillId="18" borderId="8" xfId="0" applyNumberFormat="1" applyFont="1" applyFill="1" applyBorder="1" applyAlignment="1">
      <alignment horizontal="left" vertical="center" wrapText="1"/>
    </xf>
    <xf numFmtId="49" fontId="3" fillId="0" borderId="8" xfId="0" applyNumberFormat="1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top" wrapText="1"/>
    </xf>
    <xf numFmtId="0" fontId="7" fillId="0" borderId="0" xfId="0" applyFont="1"/>
    <xf numFmtId="49" fontId="3" fillId="18" borderId="9" xfId="0" applyNumberFormat="1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top" wrapText="1"/>
    </xf>
    <xf numFmtId="49" fontId="3" fillId="0" borderId="9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top" wrapText="1"/>
    </xf>
    <xf numFmtId="49" fontId="3" fillId="0" borderId="9" xfId="53" applyNumberFormat="1" applyFont="1" applyFill="1" applyBorder="1" applyAlignment="1">
      <alignment horizontal="left" vertical="center"/>
    </xf>
    <xf numFmtId="0" fontId="3" fillId="0" borderId="8" xfId="53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left" wrapText="1"/>
    </xf>
    <xf numFmtId="49" fontId="4" fillId="0" borderId="8" xfId="54" applyNumberFormat="1" applyFont="1" applyFill="1" applyBorder="1" applyAlignment="1">
      <alignment horizontal="left" vertical="center" wrapText="1"/>
    </xf>
    <xf numFmtId="49" fontId="3" fillId="0" borderId="8" xfId="54" applyNumberFormat="1" applyFont="1" applyBorder="1" applyAlignment="1">
      <alignment horizontal="left" vertical="center" wrapText="1"/>
    </xf>
    <xf numFmtId="49" fontId="3" fillId="18" borderId="8" xfId="54" applyNumberFormat="1" applyFont="1" applyFill="1" applyBorder="1" applyAlignment="1">
      <alignment horizontal="left" vertical="center" wrapText="1"/>
    </xf>
    <xf numFmtId="49" fontId="3" fillId="18" borderId="9" xfId="54" applyNumberFormat="1" applyFont="1" applyFill="1" applyBorder="1" applyAlignment="1">
      <alignment horizontal="left" vertical="center" wrapText="1"/>
    </xf>
    <xf numFmtId="0" fontId="3" fillId="0" borderId="8" xfId="54" applyFont="1" applyBorder="1" applyAlignment="1">
      <alignment horizontal="left" vertical="top" wrapText="1"/>
    </xf>
    <xf numFmtId="164" fontId="25" fillId="0" borderId="8" xfId="47" applyNumberFormat="1" applyFont="1" applyBorder="1" applyAlignment="1">
      <alignment vertical="top" wrapText="1"/>
    </xf>
    <xf numFmtId="49" fontId="3" fillId="0" borderId="8" xfId="54" applyNumberFormat="1" applyFont="1" applyBorder="1" applyAlignment="1">
      <alignment vertical="center" wrapText="1"/>
    </xf>
    <xf numFmtId="0" fontId="3" fillId="0" borderId="8" xfId="54" applyFont="1" applyBorder="1" applyAlignment="1">
      <alignment vertical="center" wrapText="1"/>
    </xf>
    <xf numFmtId="0" fontId="3" fillId="0" borderId="8" xfId="54" applyFont="1" applyFill="1" applyBorder="1" applyAlignment="1">
      <alignment horizontal="left" vertical="top" wrapText="1"/>
    </xf>
    <xf numFmtId="0" fontId="4" fillId="0" borderId="11" xfId="0" applyFont="1" applyBorder="1" applyAlignment="1">
      <alignment horizontal="center"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left" vertical="top" wrapText="1"/>
    </xf>
    <xf numFmtId="0" fontId="4" fillId="0" borderId="11" xfId="0" applyFont="1" applyBorder="1" applyAlignment="1">
      <alignment vertical="top" wrapText="1"/>
    </xf>
    <xf numFmtId="0" fontId="26" fillId="0" borderId="0" xfId="0" applyFont="1" applyAlignment="1">
      <alignment horizontal="center"/>
    </xf>
    <xf numFmtId="49" fontId="3" fillId="0" borderId="8" xfId="0" applyNumberFormat="1" applyFont="1" applyFill="1" applyBorder="1" applyAlignment="1">
      <alignment horizontal="left" vertical="center"/>
    </xf>
    <xf numFmtId="49" fontId="3" fillId="0" borderId="8" xfId="0" applyNumberFormat="1" applyFont="1" applyFill="1" applyBorder="1" applyAlignment="1">
      <alignment horizontal="left"/>
    </xf>
    <xf numFmtId="0" fontId="3" fillId="0" borderId="12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1" fontId="4" fillId="0" borderId="7" xfId="0" applyNumberFormat="1" applyFont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vertical="center" wrapText="1"/>
    </xf>
    <xf numFmtId="49" fontId="4" fillId="0" borderId="8" xfId="54" applyNumberFormat="1" applyFont="1" applyFill="1" applyBorder="1" applyAlignment="1">
      <alignment horizontal="center" vertical="center" wrapText="1"/>
    </xf>
    <xf numFmtId="0" fontId="4" fillId="0" borderId="8" xfId="54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left" vertical="top" wrapText="1"/>
    </xf>
    <xf numFmtId="49" fontId="4" fillId="0" borderId="9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left" vertical="center" wrapText="1"/>
    </xf>
    <xf numFmtId="1" fontId="3" fillId="0" borderId="7" xfId="0" applyNumberFormat="1" applyFont="1" applyFill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4" xfId="0" applyFont="1" applyFill="1" applyBorder="1" applyAlignment="1">
      <alignment vertical="top" wrapText="1"/>
    </xf>
    <xf numFmtId="0" fontId="6" fillId="0" borderId="10" xfId="0" applyFont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0" fontId="0" fillId="0" borderId="0" xfId="0" applyAlignment="1">
      <alignment horizontal="left"/>
    </xf>
    <xf numFmtId="0" fontId="28" fillId="0" borderId="0" xfId="0" applyFont="1" applyFill="1" applyBorder="1" applyAlignment="1">
      <alignment horizontal="center" wrapText="1"/>
    </xf>
    <xf numFmtId="0" fontId="0" fillId="0" borderId="0" xfId="0" applyAlignment="1">
      <alignment horizontal="left" wrapText="1"/>
    </xf>
    <xf numFmtId="0" fontId="3" fillId="0" borderId="13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27" fillId="0" borderId="0" xfId="0" applyFont="1" applyAlignment="1">
      <alignment horizontal="center"/>
    </xf>
    <xf numFmtId="0" fontId="0" fillId="0" borderId="15" xfId="0" applyBorder="1" applyAlignment="1">
      <alignment horizontal="center" vertical="top"/>
    </xf>
  </cellXfs>
  <cellStyles count="63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Normal_meresha_07" xfId="19"/>
    <cellStyle name="Акцентування1" xfId="20"/>
    <cellStyle name="Акцентування2" xfId="21"/>
    <cellStyle name="Акцентування3" xfId="22"/>
    <cellStyle name="Акцентування4" xfId="23"/>
    <cellStyle name="Акцентування5" xfId="24"/>
    <cellStyle name="Акцентування6" xfId="25"/>
    <cellStyle name="Ввід" xfId="26"/>
    <cellStyle name="Добр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Звичайний_Додаток _ 3 зм_ни 4575" xfId="47"/>
    <cellStyle name="Зв'язана клітинка" xfId="48"/>
    <cellStyle name="Контрольна клітинка" xfId="49"/>
    <cellStyle name="Назва" xfId="50"/>
    <cellStyle name="Обчислення" xfId="51"/>
    <cellStyle name="Обычный" xfId="0" builtinId="0"/>
    <cellStyle name="Обычный 2" xfId="52"/>
    <cellStyle name="Обычный_дод.3" xfId="53"/>
    <cellStyle name="Обычный_Лист1" xfId="54"/>
    <cellStyle name="Підсумок" xfId="55"/>
    <cellStyle name="Поганий" xfId="56"/>
    <cellStyle name="Примітка" xfId="57"/>
    <cellStyle name="Результат" xfId="58"/>
    <cellStyle name="Середній" xfId="59"/>
    <cellStyle name="Стиль 1" xfId="60"/>
    <cellStyle name="Текст попередження" xfId="61"/>
    <cellStyle name="Текст пояснення" xfId="6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view="pageBreakPreview" zoomScale="87" zoomScaleNormal="100" zoomScaleSheetLayoutView="87" workbookViewId="0">
      <selection activeCell="H11" sqref="H11"/>
    </sheetView>
  </sheetViews>
  <sheetFormatPr defaultRowHeight="12.75" x14ac:dyDescent="0.2"/>
  <cols>
    <col min="1" max="1" width="11.42578125" customWidth="1"/>
    <col min="2" max="2" width="11.140625" customWidth="1"/>
    <col min="3" max="3" width="12.140625" customWidth="1"/>
    <col min="4" max="4" width="42.42578125" customWidth="1"/>
    <col min="5" max="5" width="44" customWidth="1"/>
    <col min="6" max="6" width="20.140625" customWidth="1"/>
    <col min="7" max="7" width="14.5703125" customWidth="1"/>
    <col min="8" max="8" width="15" customWidth="1"/>
    <col min="9" max="9" width="13.7109375" customWidth="1"/>
    <col min="10" max="10" width="13.28515625" customWidth="1"/>
  </cols>
  <sheetData>
    <row r="1" spans="1:10" x14ac:dyDescent="0.2">
      <c r="G1" s="60" t="s">
        <v>91</v>
      </c>
      <c r="H1" s="60"/>
      <c r="I1" s="60"/>
      <c r="J1" s="60"/>
    </row>
    <row r="2" spans="1:10" ht="31.15" customHeight="1" x14ac:dyDescent="0.2">
      <c r="G2" s="60"/>
      <c r="H2" s="60"/>
      <c r="I2" s="60"/>
      <c r="J2" s="60"/>
    </row>
    <row r="3" spans="1:10" ht="7.5" customHeight="1" x14ac:dyDescent="0.2">
      <c r="G3" s="60"/>
      <c r="H3" s="60"/>
      <c r="I3" s="60"/>
      <c r="J3" s="60"/>
    </row>
    <row r="4" spans="1:10" ht="29.25" customHeight="1" x14ac:dyDescent="0.25">
      <c r="B4" s="59" t="s">
        <v>79</v>
      </c>
      <c r="C4" s="59"/>
      <c r="D4" s="59"/>
      <c r="E4" s="59"/>
      <c r="F4" s="59"/>
    </row>
    <row r="5" spans="1:10" ht="15" x14ac:dyDescent="0.25">
      <c r="B5" s="36"/>
      <c r="C5" s="36"/>
      <c r="D5" s="36"/>
      <c r="E5" s="36"/>
      <c r="F5" s="36"/>
    </row>
    <row r="6" spans="1:10" ht="15" x14ac:dyDescent="0.25">
      <c r="A6" s="67">
        <v>21541000000</v>
      </c>
      <c r="B6" s="67"/>
      <c r="C6" s="67"/>
      <c r="D6" s="36"/>
      <c r="E6" s="36"/>
      <c r="F6" s="36"/>
    </row>
    <row r="7" spans="1:10" ht="15.75" customHeight="1" x14ac:dyDescent="0.2">
      <c r="A7" s="68" t="s">
        <v>52</v>
      </c>
      <c r="B7" s="68"/>
      <c r="C7" s="68"/>
      <c r="J7" t="s">
        <v>10</v>
      </c>
    </row>
    <row r="8" spans="1:10" ht="15" x14ac:dyDescent="0.2">
      <c r="A8" s="61" t="s">
        <v>53</v>
      </c>
      <c r="B8" s="61" t="s">
        <v>54</v>
      </c>
      <c r="C8" s="61" t="s">
        <v>0</v>
      </c>
      <c r="D8" s="61" t="s">
        <v>55</v>
      </c>
      <c r="E8" s="61" t="s">
        <v>1</v>
      </c>
      <c r="F8" s="63" t="s">
        <v>2</v>
      </c>
      <c r="G8" s="61" t="s">
        <v>3</v>
      </c>
      <c r="H8" s="61" t="s">
        <v>4</v>
      </c>
      <c r="I8" s="65" t="s">
        <v>5</v>
      </c>
      <c r="J8" s="66"/>
    </row>
    <row r="9" spans="1:10" ht="139.15" customHeight="1" x14ac:dyDescent="0.2">
      <c r="A9" s="62"/>
      <c r="B9" s="62"/>
      <c r="C9" s="62"/>
      <c r="D9" s="62"/>
      <c r="E9" s="62"/>
      <c r="F9" s="64"/>
      <c r="G9" s="62"/>
      <c r="H9" s="62"/>
      <c r="I9" s="2" t="s">
        <v>6</v>
      </c>
      <c r="J9" s="2" t="s">
        <v>7</v>
      </c>
    </row>
    <row r="10" spans="1:10" ht="15" x14ac:dyDescent="0.2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0" ht="32.25" customHeight="1" x14ac:dyDescent="0.2">
      <c r="A11" s="6" t="s">
        <v>11</v>
      </c>
      <c r="B11" s="6"/>
      <c r="C11" s="6"/>
      <c r="D11" s="7" t="s">
        <v>12</v>
      </c>
      <c r="E11" s="2"/>
      <c r="F11" s="2"/>
      <c r="G11" s="4">
        <f t="shared" ref="G11:G13" si="0">H11+I11</f>
        <v>596779</v>
      </c>
      <c r="H11" s="4">
        <f>H12</f>
        <v>-3221</v>
      </c>
      <c r="I11" s="4">
        <f>I12</f>
        <v>600000</v>
      </c>
      <c r="J11" s="4">
        <f>J12</f>
        <v>600000</v>
      </c>
    </row>
    <row r="12" spans="1:10" ht="32.25" customHeight="1" x14ac:dyDescent="0.2">
      <c r="A12" s="8" t="s">
        <v>13</v>
      </c>
      <c r="B12" s="8"/>
      <c r="C12" s="8"/>
      <c r="D12" s="9" t="s">
        <v>12</v>
      </c>
      <c r="E12" s="2"/>
      <c r="F12" s="2"/>
      <c r="G12" s="4">
        <f t="shared" si="0"/>
        <v>596779</v>
      </c>
      <c r="H12" s="42">
        <f>H13+H14+H15+H16+H17</f>
        <v>-3221</v>
      </c>
      <c r="I12" s="42">
        <f t="shared" ref="I12:J12" si="1">I13+I14+I15+I16+I17</f>
        <v>600000</v>
      </c>
      <c r="J12" s="42">
        <f t="shared" si="1"/>
        <v>600000</v>
      </c>
    </row>
    <row r="13" spans="1:10" ht="65.25" customHeight="1" x14ac:dyDescent="0.2">
      <c r="A13" s="3" t="s">
        <v>57</v>
      </c>
      <c r="B13" s="3" t="s">
        <v>58</v>
      </c>
      <c r="C13" s="3" t="s">
        <v>59</v>
      </c>
      <c r="D13" s="52" t="s">
        <v>60</v>
      </c>
      <c r="E13" s="34" t="s">
        <v>78</v>
      </c>
      <c r="F13" s="33" t="s">
        <v>90</v>
      </c>
      <c r="G13" s="40">
        <f t="shared" si="0"/>
        <v>600000</v>
      </c>
      <c r="H13" s="40"/>
      <c r="I13" s="40">
        <v>600000</v>
      </c>
      <c r="J13" s="40">
        <v>600000</v>
      </c>
    </row>
    <row r="14" spans="1:10" ht="66" customHeight="1" x14ac:dyDescent="0.2">
      <c r="A14" s="12" t="s">
        <v>14</v>
      </c>
      <c r="B14" s="12" t="s">
        <v>15</v>
      </c>
      <c r="C14" s="12" t="s">
        <v>16</v>
      </c>
      <c r="D14" s="13" t="s">
        <v>17</v>
      </c>
      <c r="E14" s="34" t="s">
        <v>61</v>
      </c>
      <c r="F14" s="33" t="s">
        <v>85</v>
      </c>
      <c r="G14" s="2">
        <f t="shared" ref="G14:G17" si="2">H14+I14</f>
        <v>-26470</v>
      </c>
      <c r="H14" s="2">
        <v>-26470</v>
      </c>
      <c r="I14" s="2"/>
      <c r="J14" s="2"/>
    </row>
    <row r="15" spans="1:10" ht="66" customHeight="1" x14ac:dyDescent="0.25">
      <c r="A15" s="37" t="s">
        <v>71</v>
      </c>
      <c r="B15" s="38" t="s">
        <v>72</v>
      </c>
      <c r="C15" s="3" t="s">
        <v>20</v>
      </c>
      <c r="D15" s="22" t="s">
        <v>73</v>
      </c>
      <c r="E15" s="34" t="s">
        <v>75</v>
      </c>
      <c r="F15" s="33" t="s">
        <v>86</v>
      </c>
      <c r="G15" s="2">
        <f t="shared" si="2"/>
        <v>-16751</v>
      </c>
      <c r="H15" s="2">
        <v>-16751</v>
      </c>
      <c r="I15" s="2"/>
      <c r="J15" s="2"/>
    </row>
    <row r="16" spans="1:10" s="1" customFormat="1" ht="57" customHeight="1" x14ac:dyDescent="0.25">
      <c r="A16" s="3" t="s">
        <v>18</v>
      </c>
      <c r="B16" s="3" t="s">
        <v>19</v>
      </c>
      <c r="C16" s="3" t="s">
        <v>20</v>
      </c>
      <c r="D16" s="22" t="s">
        <v>21</v>
      </c>
      <c r="E16" s="5" t="s">
        <v>70</v>
      </c>
      <c r="F16" s="33" t="s">
        <v>74</v>
      </c>
      <c r="G16" s="53">
        <f t="shared" si="2"/>
        <v>353338</v>
      </c>
      <c r="H16" s="53">
        <v>353338</v>
      </c>
      <c r="I16" s="40"/>
      <c r="J16" s="40"/>
    </row>
    <row r="17" spans="1:10" s="1" customFormat="1" ht="60" x14ac:dyDescent="0.25">
      <c r="A17" s="3" t="s">
        <v>77</v>
      </c>
      <c r="B17" s="3" t="s">
        <v>62</v>
      </c>
      <c r="C17" s="3" t="s">
        <v>63</v>
      </c>
      <c r="D17" s="39" t="s">
        <v>64</v>
      </c>
      <c r="E17" s="34" t="s">
        <v>70</v>
      </c>
      <c r="F17" s="33" t="s">
        <v>74</v>
      </c>
      <c r="G17" s="40">
        <f t="shared" si="2"/>
        <v>-313338</v>
      </c>
      <c r="H17" s="40">
        <v>-313338</v>
      </c>
      <c r="I17" s="44"/>
      <c r="J17" s="44"/>
    </row>
    <row r="18" spans="1:10" s="15" customFormat="1" ht="28.5" x14ac:dyDescent="0.2">
      <c r="A18" s="6" t="s">
        <v>22</v>
      </c>
      <c r="B18" s="43"/>
      <c r="C18" s="43"/>
      <c r="D18" s="7" t="s">
        <v>23</v>
      </c>
      <c r="E18" s="44"/>
      <c r="F18" s="44"/>
      <c r="G18" s="41">
        <f t="shared" ref="G18:G20" si="3">H18+I18</f>
        <v>-9540</v>
      </c>
      <c r="H18" s="41">
        <f>H19</f>
        <v>-9540</v>
      </c>
      <c r="I18" s="41">
        <f>I19</f>
        <v>0</v>
      </c>
      <c r="J18" s="41">
        <f>J19</f>
        <v>0</v>
      </c>
    </row>
    <row r="19" spans="1:10" s="15" customFormat="1" ht="28.5" x14ac:dyDescent="0.2">
      <c r="A19" s="6" t="s">
        <v>24</v>
      </c>
      <c r="B19" s="43"/>
      <c r="C19" s="43"/>
      <c r="D19" s="45" t="s">
        <v>25</v>
      </c>
      <c r="E19" s="44"/>
      <c r="F19" s="44"/>
      <c r="G19" s="57">
        <f t="shared" si="3"/>
        <v>-9540</v>
      </c>
      <c r="H19" s="57">
        <f>H20</f>
        <v>-9540</v>
      </c>
      <c r="I19" s="57">
        <f t="shared" ref="I19:J19" si="4">I20</f>
        <v>0</v>
      </c>
      <c r="J19" s="57">
        <f t="shared" si="4"/>
        <v>0</v>
      </c>
    </row>
    <row r="20" spans="1:10" s="15" customFormat="1" ht="47.25" customHeight="1" x14ac:dyDescent="0.2">
      <c r="A20" s="3" t="s">
        <v>65</v>
      </c>
      <c r="B20" s="3" t="s">
        <v>66</v>
      </c>
      <c r="C20" s="18" t="s">
        <v>26</v>
      </c>
      <c r="D20" s="17" t="s">
        <v>27</v>
      </c>
      <c r="E20" s="34" t="s">
        <v>68</v>
      </c>
      <c r="F20" s="55" t="s">
        <v>69</v>
      </c>
      <c r="G20" s="54">
        <f t="shared" si="3"/>
        <v>-9540</v>
      </c>
      <c r="H20" s="54">
        <v>-9540</v>
      </c>
      <c r="I20" s="56"/>
      <c r="J20" s="14"/>
    </row>
    <row r="21" spans="1:10" s="15" customFormat="1" ht="42.75" x14ac:dyDescent="0.2">
      <c r="A21" s="6" t="s">
        <v>28</v>
      </c>
      <c r="B21" s="6"/>
      <c r="C21" s="49"/>
      <c r="D21" s="50" t="s">
        <v>29</v>
      </c>
      <c r="E21" s="44"/>
      <c r="F21" s="44"/>
      <c r="G21" s="51">
        <f t="shared" ref="G21:G25" si="5">H21+I21</f>
        <v>278021</v>
      </c>
      <c r="H21" s="51">
        <f>H22</f>
        <v>278021</v>
      </c>
      <c r="I21" s="51">
        <f>I22</f>
        <v>0</v>
      </c>
      <c r="J21" s="51">
        <f>J22</f>
        <v>0</v>
      </c>
    </row>
    <row r="22" spans="1:10" s="15" customFormat="1" ht="42.75" x14ac:dyDescent="0.2">
      <c r="A22" s="6" t="s">
        <v>30</v>
      </c>
      <c r="B22" s="6"/>
      <c r="C22" s="49"/>
      <c r="D22" s="50" t="s">
        <v>31</v>
      </c>
      <c r="E22" s="44"/>
      <c r="F22" s="44"/>
      <c r="G22" s="41">
        <f t="shared" si="5"/>
        <v>278021</v>
      </c>
      <c r="H22" s="41">
        <f>H23+H24+H25</f>
        <v>278021</v>
      </c>
      <c r="I22" s="41">
        <f t="shared" ref="I22:J22" si="6">I23+I24+I25</f>
        <v>0</v>
      </c>
      <c r="J22" s="41">
        <f t="shared" si="6"/>
        <v>0</v>
      </c>
    </row>
    <row r="23" spans="1:10" s="15" customFormat="1" ht="135" customHeight="1" x14ac:dyDescent="0.2">
      <c r="A23" s="10" t="s">
        <v>33</v>
      </c>
      <c r="B23" s="10" t="s">
        <v>34</v>
      </c>
      <c r="C23" s="20" t="s">
        <v>32</v>
      </c>
      <c r="D23" s="21" t="s">
        <v>35</v>
      </c>
      <c r="E23" s="34" t="s">
        <v>67</v>
      </c>
      <c r="F23" s="33" t="s">
        <v>80</v>
      </c>
      <c r="G23" s="2">
        <f t="shared" si="5"/>
        <v>140000</v>
      </c>
      <c r="H23" s="2">
        <v>140000</v>
      </c>
      <c r="I23" s="14"/>
      <c r="J23" s="14"/>
    </row>
    <row r="24" spans="1:10" s="15" customFormat="1" ht="90" x14ac:dyDescent="0.2">
      <c r="A24" s="12" t="s">
        <v>81</v>
      </c>
      <c r="B24" s="11" t="s">
        <v>82</v>
      </c>
      <c r="C24" s="16" t="s">
        <v>84</v>
      </c>
      <c r="D24" s="19" t="s">
        <v>83</v>
      </c>
      <c r="E24" s="34" t="s">
        <v>56</v>
      </c>
      <c r="F24" s="33" t="s">
        <v>89</v>
      </c>
      <c r="G24" s="2">
        <v>45021</v>
      </c>
      <c r="H24" s="2">
        <v>45021</v>
      </c>
      <c r="I24" s="14"/>
      <c r="J24" s="14"/>
    </row>
    <row r="25" spans="1:10" s="15" customFormat="1" ht="73.5" customHeight="1" x14ac:dyDescent="0.25">
      <c r="A25" s="10" t="s">
        <v>36</v>
      </c>
      <c r="B25" s="3" t="s">
        <v>37</v>
      </c>
      <c r="C25" s="18" t="s">
        <v>38</v>
      </c>
      <c r="D25" s="22" t="s">
        <v>39</v>
      </c>
      <c r="E25" s="34" t="s">
        <v>56</v>
      </c>
      <c r="F25" s="33" t="s">
        <v>89</v>
      </c>
      <c r="G25" s="2">
        <f t="shared" si="5"/>
        <v>93000</v>
      </c>
      <c r="H25" s="2">
        <v>93000</v>
      </c>
      <c r="I25" s="14"/>
      <c r="J25" s="14"/>
    </row>
    <row r="26" spans="1:10" s="15" customFormat="1" ht="30.75" customHeight="1" x14ac:dyDescent="0.2">
      <c r="A26" s="23" t="s">
        <v>40</v>
      </c>
      <c r="B26" s="46"/>
      <c r="C26" s="46"/>
      <c r="D26" s="47" t="s">
        <v>42</v>
      </c>
      <c r="E26" s="31"/>
      <c r="F26" s="48"/>
      <c r="G26" s="41">
        <f t="shared" ref="G26:G29" si="7">H26+I26</f>
        <v>-15000</v>
      </c>
      <c r="H26" s="41">
        <f>H27</f>
        <v>-15000</v>
      </c>
      <c r="I26" s="41">
        <f t="shared" ref="I26:J26" si="8">I27</f>
        <v>0</v>
      </c>
      <c r="J26" s="41">
        <f t="shared" si="8"/>
        <v>0</v>
      </c>
    </row>
    <row r="27" spans="1:10" s="15" customFormat="1" ht="33.75" customHeight="1" x14ac:dyDescent="0.2">
      <c r="A27" s="23" t="s">
        <v>41</v>
      </c>
      <c r="B27" s="46"/>
      <c r="C27" s="46"/>
      <c r="D27" s="47" t="s">
        <v>42</v>
      </c>
      <c r="E27" s="31"/>
      <c r="F27" s="48"/>
      <c r="G27" s="41">
        <f t="shared" si="7"/>
        <v>-15000</v>
      </c>
      <c r="H27" s="41">
        <f>H28+H29</f>
        <v>-15000</v>
      </c>
      <c r="I27" s="41">
        <f t="shared" ref="I27:J27" si="9">I28+I29</f>
        <v>0</v>
      </c>
      <c r="J27" s="41">
        <f t="shared" si="9"/>
        <v>0</v>
      </c>
    </row>
    <row r="28" spans="1:10" s="15" customFormat="1" ht="65.25" customHeight="1" x14ac:dyDescent="0.2">
      <c r="A28" s="24" t="s">
        <v>48</v>
      </c>
      <c r="B28" s="25" t="s">
        <v>49</v>
      </c>
      <c r="C28" s="26" t="s">
        <v>16</v>
      </c>
      <c r="D28" s="27" t="s">
        <v>50</v>
      </c>
      <c r="E28" s="28" t="s">
        <v>43</v>
      </c>
      <c r="F28" s="33" t="s">
        <v>88</v>
      </c>
      <c r="G28" s="2">
        <f t="shared" si="7"/>
        <v>-5000</v>
      </c>
      <c r="H28" s="2">
        <v>-5000</v>
      </c>
      <c r="I28" s="14"/>
      <c r="J28" s="14"/>
    </row>
    <row r="29" spans="1:10" s="15" customFormat="1" ht="60" x14ac:dyDescent="0.2">
      <c r="A29" s="29" t="s">
        <v>45</v>
      </c>
      <c r="B29" s="29" t="s">
        <v>46</v>
      </c>
      <c r="C29" s="29" t="s">
        <v>44</v>
      </c>
      <c r="D29" s="30" t="s">
        <v>47</v>
      </c>
      <c r="E29" s="28" t="s">
        <v>51</v>
      </c>
      <c r="F29" s="33" t="s">
        <v>87</v>
      </c>
      <c r="G29" s="2">
        <f t="shared" si="7"/>
        <v>-10000</v>
      </c>
      <c r="H29" s="2">
        <v>-10000</v>
      </c>
      <c r="I29" s="14"/>
      <c r="J29" s="14"/>
    </row>
    <row r="30" spans="1:10" ht="14.25" x14ac:dyDescent="0.2">
      <c r="A30" s="32" t="s">
        <v>8</v>
      </c>
      <c r="B30" s="32" t="s">
        <v>8</v>
      </c>
      <c r="C30" s="32" t="s">
        <v>8</v>
      </c>
      <c r="D30" s="35" t="s">
        <v>9</v>
      </c>
      <c r="E30" s="32" t="s">
        <v>8</v>
      </c>
      <c r="F30" s="32" t="s">
        <v>8</v>
      </c>
      <c r="G30" s="32">
        <f t="shared" ref="G30" si="10">H30+I30</f>
        <v>850260</v>
      </c>
      <c r="H30" s="32">
        <f>H11+H18+H21+H26</f>
        <v>250260</v>
      </c>
      <c r="I30" s="32">
        <f t="shared" ref="I30:J30" si="11">I11+I18+I21+I26</f>
        <v>600000</v>
      </c>
      <c r="J30" s="32">
        <f t="shared" si="11"/>
        <v>600000</v>
      </c>
    </row>
    <row r="34" spans="1:5" x14ac:dyDescent="0.2">
      <c r="A34" s="58" t="s">
        <v>76</v>
      </c>
      <c r="B34" s="58"/>
      <c r="C34" s="58"/>
      <c r="D34" s="58"/>
      <c r="E34" s="58"/>
    </row>
  </sheetData>
  <mergeCells count="14">
    <mergeCell ref="A34:E34"/>
    <mergeCell ref="B4:F4"/>
    <mergeCell ref="G1:J3"/>
    <mergeCell ref="E8:E9"/>
    <mergeCell ref="F8:F9"/>
    <mergeCell ref="G8:G9"/>
    <mergeCell ref="H8:H9"/>
    <mergeCell ref="I8:J8"/>
    <mergeCell ref="A6:C6"/>
    <mergeCell ref="A7:C7"/>
    <mergeCell ref="A8:A9"/>
    <mergeCell ref="B8:B9"/>
    <mergeCell ref="C8:C9"/>
    <mergeCell ref="D8:D9"/>
  </mergeCells>
  <phoneticPr fontId="0" type="noConversion"/>
  <pageMargins left="0.28000000000000003" right="0.23" top="0.81" bottom="0.48" header="0.5" footer="0.34"/>
  <pageSetup paperSize="9" scale="73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Lilia-205</cp:lastModifiedBy>
  <cp:lastPrinted>2021-10-19T06:32:05Z</cp:lastPrinted>
  <dcterms:created xsi:type="dcterms:W3CDTF">2018-11-29T06:06:17Z</dcterms:created>
  <dcterms:modified xsi:type="dcterms:W3CDTF">2021-10-19T12:58:03Z</dcterms:modified>
</cp:coreProperties>
</file>