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</definedNames>
  <calcPr calcId="145621"/>
</workbook>
</file>

<file path=xl/calcChain.xml><?xml version="1.0" encoding="utf-8"?>
<calcChain xmlns="http://schemas.openxmlformats.org/spreadsheetml/2006/main">
  <c r="J12" i="1" l="1"/>
  <c r="I12" i="1"/>
  <c r="H12" i="1"/>
  <c r="G13" i="1"/>
  <c r="G20" i="1" l="1"/>
  <c r="J28" i="1" l="1"/>
  <c r="I28" i="1"/>
  <c r="H28" i="1"/>
  <c r="G29" i="1"/>
  <c r="G53" i="1" l="1"/>
  <c r="G52" i="1"/>
  <c r="G51" i="1"/>
  <c r="G50" i="1"/>
  <c r="G49" i="1"/>
  <c r="G48" i="1"/>
  <c r="G45" i="1"/>
  <c r="H33" i="1"/>
  <c r="G42" i="1"/>
  <c r="G41" i="1"/>
  <c r="G40" i="1"/>
  <c r="G39" i="1"/>
  <c r="G38" i="1"/>
  <c r="G37" i="1"/>
  <c r="G36" i="1"/>
  <c r="G35" i="1"/>
  <c r="G34" i="1"/>
  <c r="G31" i="1"/>
  <c r="G30" i="1"/>
  <c r="G25" i="1"/>
  <c r="G16" i="1"/>
  <c r="G15" i="1"/>
  <c r="G14" i="1"/>
  <c r="H47" i="1" l="1"/>
  <c r="J44" i="1" l="1"/>
  <c r="I44" i="1"/>
  <c r="H44" i="1"/>
  <c r="J33" i="1"/>
  <c r="I33" i="1"/>
  <c r="J43" i="1" l="1"/>
  <c r="G44" i="1"/>
  <c r="G17" i="1"/>
  <c r="J27" i="1"/>
  <c r="I27" i="1"/>
  <c r="J11" i="1"/>
  <c r="I11" i="1"/>
  <c r="G23" i="1"/>
  <c r="J32" i="1"/>
  <c r="I32" i="1"/>
  <c r="H32" i="1"/>
  <c r="G21" i="1"/>
  <c r="H27" i="1"/>
  <c r="H43" i="1"/>
  <c r="H46" i="1"/>
  <c r="G18" i="1"/>
  <c r="G26" i="1"/>
  <c r="G24" i="1"/>
  <c r="G22" i="1"/>
  <c r="G19" i="1"/>
  <c r="G33" i="1"/>
  <c r="G47" i="1"/>
  <c r="G12" i="1"/>
  <c r="G28" i="1"/>
  <c r="H11" i="1"/>
  <c r="G46" i="1" l="1"/>
  <c r="H54" i="1"/>
  <c r="J54" i="1"/>
  <c r="I43" i="1"/>
  <c r="G43" i="1" s="1"/>
  <c r="G11" i="1"/>
  <c r="G32" i="1"/>
  <c r="G27" i="1"/>
  <c r="I54" i="1" l="1"/>
  <c r="G54" i="1" s="1"/>
</calcChain>
</file>

<file path=xl/sharedStrings.xml><?xml version="1.0" encoding="utf-8"?>
<sst xmlns="http://schemas.openxmlformats.org/spreadsheetml/2006/main" count="240" uniqueCount="175">
  <si>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</si>
  <si>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</si>
  <si>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</si>
  <si>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</si>
  <si>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</si>
  <si>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</si>
  <si>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</si>
  <si>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</si>
  <si>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</si>
  <si>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</si>
  <si>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</si>
  <si>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0200000</t>
  </si>
  <si>
    <t xml:space="preserve">Виконавчий комітет Каховської міської ради </t>
  </si>
  <si>
    <t>0210000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</si>
  <si>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</si>
  <si>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</si>
  <si>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</si>
  <si>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</si>
  <si>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</si>
  <si>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</si>
  <si>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</si>
  <si>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</si>
  <si>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</si>
  <si>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</si>
  <si>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</si>
  <si>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</si>
  <si>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</si>
  <si>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</si>
  <si>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</si>
  <si>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</si>
  <si>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</si>
  <si>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</si>
  <si>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</si>
  <si>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</si>
  <si>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1162</t>
  </si>
  <si>
    <t>0990</t>
  </si>
  <si>
    <t>Інші програми  та заходи у сфері освіти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</si>
  <si>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</si>
  <si>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</si>
  <si>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</si>
  <si>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</si>
  <si>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</si>
  <si>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</si>
  <si>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</si>
  <si>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</si>
  <si>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</si>
  <si>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</si>
  <si>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</si>
  <si>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</si>
  <si>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</si>
  <si>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</si>
  <si>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</si>
  <si>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</si>
  <si>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</si>
  <si>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</si>
  <si>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</si>
  <si>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</si>
  <si>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</si>
  <si>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</si>
  <si>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</si>
  <si>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</si>
  <si>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</si>
  <si>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</si>
  <si>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</si>
  <si>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</si>
  <si>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</si>
  <si>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</si>
  <si>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</si>
  <si>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</si>
  <si>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</si>
  <si>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</si>
  <si>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</si>
  <si>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</si>
  <si>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</si>
  <si>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</si>
  <si>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</si>
  <si>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</si>
  <si>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</si>
  <si>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</si>
  <si>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</si>
  <si>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</si>
  <si>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</si>
  <si>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</si>
  <si>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</si>
  <si>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</si>
  <si>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</si>
  <si>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 xml:space="preserve">Відділ культури  Каховської міської ради  </t>
  </si>
  <si>
    <t xml:space="preserve">Відділ культури  Каховської міської ради 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</si>
  <si>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</si>
  <si>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</si>
  <si>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</si>
  <si>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</si>
  <si>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1113133</t>
  </si>
  <si>
    <t>3133</t>
  </si>
  <si>
    <t>Інші заходи та заклади молодіжної політики</t>
  </si>
  <si>
    <t>Програма розвитку культури і духовності в місті на 2018-2022 роки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</si>
  <si>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</si>
  <si>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</si>
  <si>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</si>
  <si>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</si>
  <si>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</si>
  <si>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</si>
  <si>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</si>
  <si>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</si>
  <si>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</si>
  <si>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</si>
  <si>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0217610</t>
  </si>
  <si>
    <t>7610</t>
  </si>
  <si>
    <t>0411</t>
  </si>
  <si>
    <t>Сприяння розвитку малого та середнього підприємництва</t>
  </si>
  <si>
    <t>Програма розвитку малого і середнього підприємництва в м. Каховці на 2020-2022 роки</t>
  </si>
  <si>
    <t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</si>
  <si>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>2152</t>
  </si>
  <si>
    <t>0763</t>
  </si>
  <si>
    <r>
      <t>Інші програми  та заходи у сфері охорони здоров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я</t>
    </r>
  </si>
  <si>
    <t>0812152</t>
  </si>
  <si>
    <t xml:space="preserve">проект рішення </t>
  </si>
  <si>
    <t>0212010</t>
  </si>
  <si>
    <t>2010</t>
  </si>
  <si>
    <t>0731</t>
  </si>
  <si>
    <t>Багатопрофільна стаціонарна медична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</si>
  <si>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</si>
  <si>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</si>
  <si>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</si>
  <si>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</si>
  <si>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Програма "Комплексна  програма  захисту прав дітей Каховської ОТГ "Щаслива дитина - успішна країна" на 2021-2025 роки</t>
  </si>
  <si>
    <t>Рішення міської ради від 15.11.2019 року № 1940/88 (зі змінами)</t>
  </si>
  <si>
    <t xml:space="preserve">Комплексна прорама  пошуку , навчання і виховання  обдарованих дітей та учнівської молоді  "Обдарована дитина"  на 2021-2025 роки </t>
  </si>
  <si>
    <t xml:space="preserve">Програма стимулювання кращих педагогічних працівників  в сфері  дошкільної, загальної середньої та позашкільної освіти на 2021-2025 роки </t>
  </si>
  <si>
    <t>Рішення міської ради від 05.12.2019 року № 1964/89 (зі змінами)</t>
  </si>
  <si>
    <t>Рішення  міської ради від 21.12.2017 року № 910/49 (зі змінами)</t>
  </si>
  <si>
    <t>0611162</t>
  </si>
  <si>
    <t>Розподіл витрат міського  бюджету на реалізацію місцевих/регіональних програм у 2022 році</t>
  </si>
  <si>
    <t>Начальник фінансового управління                                                           Олександр  ГОНЧАРОВ</t>
  </si>
  <si>
    <t>0210180</t>
  </si>
  <si>
    <t>0180</t>
  </si>
  <si>
    <t>0133</t>
  </si>
  <si>
    <t xml:space="preserve">Інша діяльність  у сфері  державного управління </t>
  </si>
  <si>
    <t>Програма фінансування  заходів  з державної реєстрації права комунальної власності на об єкти нерухомості та земельні ділянки  у 2022 році</t>
  </si>
  <si>
    <t>Програма розвитку  інформаційного простору  та громадянського суспільства  на 2021 -2023 роки</t>
  </si>
  <si>
    <t>Рішення  міської ради від 25.02.2021 року № 298/8</t>
  </si>
  <si>
    <t>Програма розвитку та фінансової підтримки комунального некомерційного підприємства  «Каховський міський центр первинної  медико - санітарної допомоги Каховської міської ради»  на 2022 рік</t>
  </si>
  <si>
    <t>Рішення  міської ради від 28.01.2021 року № 147/6</t>
  </si>
  <si>
    <t>Програма  економічного, соціального та культурного  розвитку м.Каховки на 2022 рік  та пргнозні  макропоказники економічного і соціального розвитку міста до 2024 року</t>
  </si>
  <si>
    <t>0380</t>
  </si>
  <si>
    <t>0218230</t>
  </si>
  <si>
    <t>8230</t>
  </si>
  <si>
    <t>Інші заходи громадського порядку та безпеки</t>
  </si>
  <si>
    <t>Програма підтримки діяльності Каховського міського громадського формування з охорони громадського порядку "Щит" на 2022 рік</t>
  </si>
  <si>
    <t xml:space="preserve">Рішення міської ради від 22.12.2020 року № 79/3 зі змінами </t>
  </si>
  <si>
    <t xml:space="preserve">Рішення міської ради від 22.12.2020 року № 78/3 зі змінами </t>
  </si>
  <si>
    <t xml:space="preserve">Програма розвитку фізичної культури і спорту  в м. Каховці  на 2022-2025 роки </t>
  </si>
  <si>
    <t>0611010</t>
  </si>
  <si>
    <t>0910</t>
  </si>
  <si>
    <t>Надання дошкільної освіти</t>
  </si>
  <si>
    <t xml:space="preserve"> Програма  підтримки  діяльності  органів самоорганізації  населення та одиниць  самоорганізації  м. Каховки (старших кварталів) на 2022 рік</t>
  </si>
  <si>
    <t>Програма підтримки комунального некомерційного підприємства "Каховська центральна  міська лікарня  імені  родини Панкеєвих Каховської міської ради" на 2022 рік"</t>
  </si>
  <si>
    <t>Рішення  міської ради від 25.11.2021 року № 959/21</t>
  </si>
  <si>
    <t>Рішення  міської ради від 25.11.2021 року № 958/21</t>
  </si>
  <si>
    <t xml:space="preserve">Про міську програму щодо забезпечення компенсаційних 
виплат на пільговий проїзд окремим категоріям громадян  Каховської міської територіальної громади автомобільним транспортом 
загального користування на 2022-2025 роки 
</t>
  </si>
  <si>
    <r>
      <t>Міська комплексна програма  "Молодь" на</t>
    </r>
    <r>
      <rPr>
        <sz val="11"/>
        <rFont val="Times New Roman"/>
        <family val="1"/>
        <charset val="204"/>
      </rPr>
      <t xml:space="preserve"> 2022-2026 роки у Каховській міській територіальній громаді</t>
    </r>
  </si>
  <si>
    <t xml:space="preserve">Програма "Стипендії  міської ради для обдарованої молоді Каховської міської територіальної програми "  на 2022 рік </t>
  </si>
  <si>
    <r>
      <t xml:space="preserve">Програма розвитку  Українського козацтва  в міській територіальній громаді  на </t>
    </r>
    <r>
      <rPr>
        <sz val="12"/>
        <rFont val="Times New Roman"/>
        <family val="1"/>
        <charset val="204"/>
      </rPr>
      <t>2022- 2026 роки</t>
    </r>
  </si>
  <si>
    <t xml:space="preserve">Програма розвитку фізичної культури і спорту  в м. Каховці  на 2018-2022 роки </t>
  </si>
  <si>
    <t>Рішення  міської ради від 12.12.2017 року № 907/49 (зі змінами)</t>
  </si>
  <si>
    <t>Рішення міської ради від 28.01.2021 року № 160/6 (зі змінами)</t>
  </si>
  <si>
    <t xml:space="preserve">Програма регулювання  чисельності безпритульних тварин на території Каховської  міської територіальної громади 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</si>
  <si>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</si>
  <si>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</si>
  <si>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</si>
  <si>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</si>
  <si>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</si>
  <si>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</si>
  <si>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</si>
  <si>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 xml:space="preserve">Додаток 7 
до рішення виконкому   
14.12.2021 № 423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</si>
</sst>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49" fontId="3" fillId="18" borderId="10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3" fillId="0" borderId="10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0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0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0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0" xfId="54" applyNumberFormat="1" applyFont="1" applyFill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2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27" fillId="0" borderId="0" xfId="0" applyFont="1" applyAlignment="1">
      <alignment horizontal="center"/>
    </xf>
    <xf numFmtId="0" fontId="3" fillId="0" borderId="13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" fontId="4" fillId="0" borderId="7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vertical="top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center" wrapText="1"/>
    </xf>
    <xf numFmtId="1" fontId="3" fillId="0" borderId="7" xfId="0" applyNumberFormat="1" applyFont="1" applyFill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1" fontId="3" fillId="0" borderId="7" xfId="0" applyNumberFormat="1" applyFont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left"/>
    </xf>
    <xf numFmtId="0" fontId="27" fillId="0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3" fillId="0" borderId="14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0" fillId="0" borderId="16" xfId="0" applyBorder="1" applyAlignment="1">
      <alignment horizontal="center" vertical="top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view="pageBreakPreview" zoomScale="87" zoomScaleNormal="100" zoomScaleSheetLayoutView="87" workbookViewId="0">
      <selection activeCell="E8" sqref="E8:E9"/>
    </sheetView>
  </sheetViews>
  <sheetFormatPr defaultRowHeight="12.75" x14ac:dyDescent="0.2"/>
  <cols>
    <col min="1" max="1" width="11.42578125" customWidth="1"/>
    <col min="2" max="2" width="11.140625" customWidth="1"/>
    <col min="3" max="3" width="12.140625" customWidth="1"/>
    <col min="4" max="4" width="42.42578125" customWidth="1"/>
    <col min="5" max="5" width="44" customWidth="1"/>
    <col min="6" max="6" width="20.140625" customWidth="1"/>
    <col min="7" max="7" width="14.5703125" customWidth="1"/>
    <col min="8" max="8" width="15" customWidth="1"/>
    <col min="9" max="9" width="13.7109375" customWidth="1"/>
    <col min="10" max="10" width="13.28515625" customWidth="1"/>
  </cols>
  <sheetData>
    <row r="1" spans="1:10" x14ac:dyDescent="0.2">
      <c r="G1" s="76" t="s">
        <v>174</v>
      </c>
      <c r="H1" s="76"/>
      <c r="I1" s="76"/>
      <c r="J1" s="76"/>
    </row>
    <row r="2" spans="1:10" ht="31.15" customHeight="1" x14ac:dyDescent="0.2">
      <c r="G2" s="76"/>
      <c r="H2" s="76"/>
      <c r="I2" s="76"/>
      <c r="J2" s="76"/>
    </row>
    <row r="3" spans="1:10" x14ac:dyDescent="0.2">
      <c r="G3" s="76"/>
      <c r="H3" s="76"/>
      <c r="I3" s="76"/>
      <c r="J3" s="76"/>
    </row>
    <row r="4" spans="1:10" ht="15" x14ac:dyDescent="0.25">
      <c r="B4" s="75" t="s">
        <v>132</v>
      </c>
      <c r="C4" s="75"/>
      <c r="D4" s="75"/>
      <c r="E4" s="75"/>
      <c r="F4" s="75"/>
    </row>
    <row r="5" spans="1:10" ht="15" x14ac:dyDescent="0.25">
      <c r="B5" s="49"/>
      <c r="C5" s="49"/>
      <c r="D5" s="49"/>
      <c r="E5" s="49"/>
      <c r="F5" s="49"/>
    </row>
    <row r="6" spans="1:10" ht="15" x14ac:dyDescent="0.25">
      <c r="A6" s="83">
        <v>21541000000</v>
      </c>
      <c r="B6" s="83"/>
      <c r="C6" s="83"/>
      <c r="D6" s="49"/>
      <c r="E6" s="49"/>
      <c r="F6" s="49"/>
    </row>
    <row r="7" spans="1:10" ht="30.75" customHeight="1" x14ac:dyDescent="0.2">
      <c r="A7" s="84" t="s">
        <v>102</v>
      </c>
      <c r="B7" s="84"/>
      <c r="C7" s="84"/>
      <c r="J7" t="s">
        <v>10</v>
      </c>
    </row>
    <row r="8" spans="1:10" ht="15" x14ac:dyDescent="0.2">
      <c r="A8" s="77" t="s">
        <v>103</v>
      </c>
      <c r="B8" s="77" t="s">
        <v>104</v>
      </c>
      <c r="C8" s="77" t="s">
        <v>0</v>
      </c>
      <c r="D8" s="77" t="s">
        <v>105</v>
      </c>
      <c r="E8" s="77" t="s">
        <v>1</v>
      </c>
      <c r="F8" s="79" t="s">
        <v>2</v>
      </c>
      <c r="G8" s="77" t="s">
        <v>3</v>
      </c>
      <c r="H8" s="77" t="s">
        <v>4</v>
      </c>
      <c r="I8" s="81" t="s">
        <v>5</v>
      </c>
      <c r="J8" s="82"/>
    </row>
    <row r="9" spans="1:10" ht="139.15" customHeight="1" x14ac:dyDescent="0.2">
      <c r="A9" s="78"/>
      <c r="B9" s="78"/>
      <c r="C9" s="78"/>
      <c r="D9" s="78"/>
      <c r="E9" s="78"/>
      <c r="F9" s="80"/>
      <c r="G9" s="78"/>
      <c r="H9" s="78"/>
      <c r="I9" s="2" t="s">
        <v>6</v>
      </c>
      <c r="J9" s="2" t="s">
        <v>7</v>
      </c>
    </row>
    <row r="10" spans="1:10" ht="15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28.5" x14ac:dyDescent="0.2">
      <c r="A11" s="7" t="s">
        <v>11</v>
      </c>
      <c r="B11" s="7"/>
      <c r="C11" s="7"/>
      <c r="D11" s="8" t="s">
        <v>12</v>
      </c>
      <c r="E11" s="2"/>
      <c r="F11" s="2"/>
      <c r="G11" s="5">
        <f t="shared" ref="G11:G18" si="0">H11+I11</f>
        <v>21837659</v>
      </c>
      <c r="H11" s="5">
        <f>H12</f>
        <v>19369659</v>
      </c>
      <c r="I11" s="5">
        <f>I12</f>
        <v>2468000</v>
      </c>
      <c r="J11" s="5">
        <f>J12</f>
        <v>2250000</v>
      </c>
    </row>
    <row r="12" spans="1:10" ht="28.5" x14ac:dyDescent="0.2">
      <c r="A12" s="9" t="s">
        <v>13</v>
      </c>
      <c r="B12" s="9"/>
      <c r="C12" s="9"/>
      <c r="D12" s="10" t="s">
        <v>12</v>
      </c>
      <c r="E12" s="2"/>
      <c r="F12" s="2"/>
      <c r="G12" s="5">
        <f t="shared" si="0"/>
        <v>21837659</v>
      </c>
      <c r="H12" s="53">
        <f>H14+H15+H16+H17+H18+H19+H21+H22+H23+H24+H25+H26+H20+H13</f>
        <v>19369659</v>
      </c>
      <c r="I12" s="53">
        <f t="shared" ref="I12:J12" si="1">I14+I15+I16+I17+I18+I19+I21+I22+I23+I24+I25+I26+I20+I13</f>
        <v>2468000</v>
      </c>
      <c r="J12" s="53">
        <f t="shared" si="1"/>
        <v>2250000</v>
      </c>
    </row>
    <row r="13" spans="1:10" ht="75" x14ac:dyDescent="0.2">
      <c r="A13" s="3" t="s">
        <v>170</v>
      </c>
      <c r="B13" s="3" t="s">
        <v>171</v>
      </c>
      <c r="C13" s="3" t="s">
        <v>172</v>
      </c>
      <c r="D13" s="67" t="s">
        <v>173</v>
      </c>
      <c r="E13" s="46" t="s">
        <v>143</v>
      </c>
      <c r="F13" s="45" t="s">
        <v>116</v>
      </c>
      <c r="G13" s="2">
        <f t="shared" si="0"/>
        <v>30000</v>
      </c>
      <c r="H13" s="53"/>
      <c r="I13" s="71">
        <v>30000</v>
      </c>
      <c r="J13" s="71">
        <v>30000</v>
      </c>
    </row>
    <row r="14" spans="1:10" ht="60" x14ac:dyDescent="0.2">
      <c r="A14" s="12" t="s">
        <v>134</v>
      </c>
      <c r="B14" s="12" t="s">
        <v>135</v>
      </c>
      <c r="C14" s="12" t="s">
        <v>136</v>
      </c>
      <c r="D14" s="4" t="s">
        <v>137</v>
      </c>
      <c r="E14" s="6" t="s">
        <v>138</v>
      </c>
      <c r="F14" s="45" t="s">
        <v>116</v>
      </c>
      <c r="G14" s="2">
        <f t="shared" si="0"/>
        <v>50000</v>
      </c>
      <c r="H14" s="71">
        <v>50000</v>
      </c>
      <c r="I14" s="71"/>
      <c r="J14" s="71"/>
    </row>
    <row r="15" spans="1:10" ht="60" x14ac:dyDescent="0.2">
      <c r="A15" s="12" t="s">
        <v>134</v>
      </c>
      <c r="B15" s="12" t="s">
        <v>135</v>
      </c>
      <c r="C15" s="12" t="s">
        <v>136</v>
      </c>
      <c r="D15" s="4" t="s">
        <v>137</v>
      </c>
      <c r="E15" s="6" t="s">
        <v>155</v>
      </c>
      <c r="F15" s="45" t="s">
        <v>116</v>
      </c>
      <c r="G15" s="2">
        <f t="shared" si="0"/>
        <v>174000</v>
      </c>
      <c r="H15" s="71">
        <v>174000</v>
      </c>
      <c r="I15" s="53"/>
      <c r="J15" s="53"/>
    </row>
    <row r="16" spans="1:10" ht="45" x14ac:dyDescent="0.2">
      <c r="A16" s="12" t="s">
        <v>134</v>
      </c>
      <c r="B16" s="12" t="s">
        <v>135</v>
      </c>
      <c r="C16" s="12" t="s">
        <v>136</v>
      </c>
      <c r="D16" s="4" t="s">
        <v>137</v>
      </c>
      <c r="E16" s="6" t="s">
        <v>139</v>
      </c>
      <c r="F16" s="6" t="s">
        <v>140</v>
      </c>
      <c r="G16" s="2">
        <f t="shared" si="0"/>
        <v>400000</v>
      </c>
      <c r="H16" s="71">
        <v>400000</v>
      </c>
      <c r="I16" s="53"/>
      <c r="J16" s="53"/>
    </row>
    <row r="17" spans="1:10" ht="72" customHeight="1" x14ac:dyDescent="0.2">
      <c r="A17" s="3" t="s">
        <v>117</v>
      </c>
      <c r="B17" s="3" t="s">
        <v>118</v>
      </c>
      <c r="C17" s="3" t="s">
        <v>119</v>
      </c>
      <c r="D17" s="67" t="s">
        <v>120</v>
      </c>
      <c r="E17" s="46" t="s">
        <v>156</v>
      </c>
      <c r="F17" s="6" t="s">
        <v>157</v>
      </c>
      <c r="G17" s="2">
        <f t="shared" si="0"/>
        <v>3500000</v>
      </c>
      <c r="H17" s="2">
        <v>3500000</v>
      </c>
      <c r="I17" s="2"/>
      <c r="J17" s="2"/>
    </row>
    <row r="18" spans="1:10" ht="73.5" customHeight="1" x14ac:dyDescent="0.2">
      <c r="A18" s="3" t="s">
        <v>121</v>
      </c>
      <c r="B18" s="3" t="s">
        <v>122</v>
      </c>
      <c r="C18" s="3" t="s">
        <v>123</v>
      </c>
      <c r="D18" s="4" t="s">
        <v>124</v>
      </c>
      <c r="E18" s="6" t="s">
        <v>141</v>
      </c>
      <c r="F18" s="6" t="s">
        <v>158</v>
      </c>
      <c r="G18" s="2">
        <f t="shared" si="0"/>
        <v>1200000</v>
      </c>
      <c r="H18" s="2">
        <v>1200000</v>
      </c>
      <c r="I18" s="2"/>
      <c r="J18" s="2"/>
    </row>
    <row r="19" spans="1:10" ht="66" customHeight="1" x14ac:dyDescent="0.2">
      <c r="A19" s="15" t="s">
        <v>14</v>
      </c>
      <c r="B19" s="15" t="s">
        <v>15</v>
      </c>
      <c r="C19" s="15" t="s">
        <v>16</v>
      </c>
      <c r="D19" s="16" t="s">
        <v>17</v>
      </c>
      <c r="E19" s="46" t="s">
        <v>125</v>
      </c>
      <c r="F19" s="45" t="s">
        <v>142</v>
      </c>
      <c r="G19" s="2">
        <f t="shared" ref="G19:G26" si="2">H19+I19</f>
        <v>307500</v>
      </c>
      <c r="H19" s="2">
        <v>307500</v>
      </c>
      <c r="I19" s="2"/>
      <c r="J19" s="2"/>
    </row>
    <row r="20" spans="1:10" ht="66" customHeight="1" x14ac:dyDescent="0.25">
      <c r="A20" s="73" t="s">
        <v>167</v>
      </c>
      <c r="B20" s="74" t="s">
        <v>168</v>
      </c>
      <c r="C20" s="3" t="s">
        <v>20</v>
      </c>
      <c r="D20" s="25" t="s">
        <v>169</v>
      </c>
      <c r="E20" s="46" t="s">
        <v>166</v>
      </c>
      <c r="F20" s="45" t="s">
        <v>165</v>
      </c>
      <c r="G20" s="51">
        <f t="shared" ref="G20" si="3">H20+I20</f>
        <v>200000</v>
      </c>
      <c r="H20" s="51">
        <v>200000</v>
      </c>
      <c r="I20" s="51"/>
      <c r="J20" s="51"/>
    </row>
    <row r="21" spans="1:10" s="1" customFormat="1" ht="60" x14ac:dyDescent="0.25">
      <c r="A21" s="3" t="s">
        <v>18</v>
      </c>
      <c r="B21" s="3" t="s">
        <v>19</v>
      </c>
      <c r="C21" s="3" t="s">
        <v>20</v>
      </c>
      <c r="D21" s="25" t="s">
        <v>21</v>
      </c>
      <c r="E21" s="46" t="s">
        <v>143</v>
      </c>
      <c r="F21" s="45" t="s">
        <v>116</v>
      </c>
      <c r="G21" s="68">
        <f t="shared" si="2"/>
        <v>11061115</v>
      </c>
      <c r="H21" s="68">
        <v>11061115</v>
      </c>
      <c r="I21" s="51"/>
      <c r="J21" s="51"/>
    </row>
    <row r="22" spans="1:10" s="1" customFormat="1" ht="60" x14ac:dyDescent="0.25">
      <c r="A22" s="11" t="s">
        <v>22</v>
      </c>
      <c r="B22" s="3" t="s">
        <v>23</v>
      </c>
      <c r="C22" s="58" t="s">
        <v>24</v>
      </c>
      <c r="D22" s="50" t="s">
        <v>25</v>
      </c>
      <c r="E22" s="46" t="s">
        <v>143</v>
      </c>
      <c r="F22" s="45" t="s">
        <v>116</v>
      </c>
      <c r="G22" s="51">
        <f t="shared" si="2"/>
        <v>3847544</v>
      </c>
      <c r="H22" s="51">
        <v>1677044</v>
      </c>
      <c r="I22" s="51">
        <v>2170500</v>
      </c>
      <c r="J22" s="51">
        <v>2170500</v>
      </c>
    </row>
    <row r="23" spans="1:10" s="1" customFormat="1" ht="59.25" customHeight="1" x14ac:dyDescent="0.25">
      <c r="A23" s="11" t="s">
        <v>106</v>
      </c>
      <c r="B23" s="3" t="s">
        <v>107</v>
      </c>
      <c r="C23" s="3" t="s">
        <v>108</v>
      </c>
      <c r="D23" s="25" t="s">
        <v>109</v>
      </c>
      <c r="E23" s="46" t="s">
        <v>110</v>
      </c>
      <c r="F23" s="45" t="s">
        <v>126</v>
      </c>
      <c r="G23" s="2">
        <f t="shared" si="2"/>
        <v>30000</v>
      </c>
      <c r="H23" s="2">
        <v>30000</v>
      </c>
      <c r="I23" s="2"/>
      <c r="J23" s="2"/>
    </row>
    <row r="24" spans="1:10" s="1" customFormat="1" ht="66" customHeight="1" x14ac:dyDescent="0.25">
      <c r="A24" s="11" t="s">
        <v>26</v>
      </c>
      <c r="B24" s="12" t="s">
        <v>27</v>
      </c>
      <c r="C24" s="13" t="s">
        <v>28</v>
      </c>
      <c r="D24" s="14" t="s">
        <v>29</v>
      </c>
      <c r="E24" s="46" t="s">
        <v>143</v>
      </c>
      <c r="F24" s="45" t="s">
        <v>116</v>
      </c>
      <c r="G24" s="2">
        <f t="shared" si="2"/>
        <v>49500</v>
      </c>
      <c r="H24" s="5"/>
      <c r="I24" s="2">
        <v>49500</v>
      </c>
      <c r="J24" s="2">
        <v>49500</v>
      </c>
    </row>
    <row r="25" spans="1:10" s="1" customFormat="1" ht="48" customHeight="1" x14ac:dyDescent="0.25">
      <c r="A25" s="11" t="s">
        <v>145</v>
      </c>
      <c r="B25" s="12" t="s">
        <v>146</v>
      </c>
      <c r="C25" s="13" t="s">
        <v>144</v>
      </c>
      <c r="D25" s="14" t="s">
        <v>147</v>
      </c>
      <c r="E25" s="6" t="s">
        <v>148</v>
      </c>
      <c r="F25" s="45" t="s">
        <v>116</v>
      </c>
      <c r="G25" s="2">
        <f t="shared" si="2"/>
        <v>770000</v>
      </c>
      <c r="H25" s="51">
        <v>770000</v>
      </c>
      <c r="I25" s="51"/>
      <c r="J25" s="51"/>
    </row>
    <row r="26" spans="1:10" s="1" customFormat="1" ht="63" customHeight="1" x14ac:dyDescent="0.25">
      <c r="A26" s="3" t="s">
        <v>96</v>
      </c>
      <c r="B26" s="3" t="s">
        <v>97</v>
      </c>
      <c r="C26" s="3" t="s">
        <v>98</v>
      </c>
      <c r="D26" s="25" t="s">
        <v>99</v>
      </c>
      <c r="E26" s="46" t="s">
        <v>143</v>
      </c>
      <c r="F26" s="45" t="s">
        <v>116</v>
      </c>
      <c r="G26" s="51">
        <f t="shared" si="2"/>
        <v>218000</v>
      </c>
      <c r="H26" s="52"/>
      <c r="I26" s="51">
        <v>218000</v>
      </c>
      <c r="J26" s="52"/>
    </row>
    <row r="27" spans="1:10" s="18" customFormat="1" ht="28.5" x14ac:dyDescent="0.2">
      <c r="A27" s="7" t="s">
        <v>30</v>
      </c>
      <c r="B27" s="55"/>
      <c r="C27" s="55"/>
      <c r="D27" s="8" t="s">
        <v>31</v>
      </c>
      <c r="E27" s="56"/>
      <c r="F27" s="56"/>
      <c r="G27" s="52">
        <f t="shared" ref="G27:G31" si="4">H27+I27</f>
        <v>532460</v>
      </c>
      <c r="H27" s="52">
        <f>H28</f>
        <v>182460</v>
      </c>
      <c r="I27" s="52">
        <f>I28</f>
        <v>350000</v>
      </c>
      <c r="J27" s="52">
        <f>J28</f>
        <v>350000</v>
      </c>
    </row>
    <row r="28" spans="1:10" s="18" customFormat="1" ht="28.5" x14ac:dyDescent="0.2">
      <c r="A28" s="7" t="s">
        <v>32</v>
      </c>
      <c r="B28" s="55"/>
      <c r="C28" s="55"/>
      <c r="D28" s="57" t="s">
        <v>33</v>
      </c>
      <c r="E28" s="56"/>
      <c r="F28" s="56"/>
      <c r="G28" s="52">
        <f t="shared" si="4"/>
        <v>532460</v>
      </c>
      <c r="H28" s="52">
        <f>H30+H31+H29</f>
        <v>182460</v>
      </c>
      <c r="I28" s="52">
        <f t="shared" ref="I28:J28" si="5">I30+I31+I29</f>
        <v>350000</v>
      </c>
      <c r="J28" s="52">
        <f t="shared" si="5"/>
        <v>350000</v>
      </c>
    </row>
    <row r="29" spans="1:10" s="18" customFormat="1" ht="60" x14ac:dyDescent="0.2">
      <c r="A29" s="3" t="s">
        <v>152</v>
      </c>
      <c r="B29" s="3" t="s">
        <v>52</v>
      </c>
      <c r="C29" s="3" t="s">
        <v>153</v>
      </c>
      <c r="D29" s="20" t="s">
        <v>154</v>
      </c>
      <c r="E29" s="46" t="s">
        <v>143</v>
      </c>
      <c r="F29" s="45" t="s">
        <v>116</v>
      </c>
      <c r="G29" s="51">
        <f t="shared" si="4"/>
        <v>350000</v>
      </c>
      <c r="H29" s="72"/>
      <c r="I29" s="51">
        <v>350000</v>
      </c>
      <c r="J29" s="51">
        <v>350000</v>
      </c>
    </row>
    <row r="30" spans="1:10" s="18" customFormat="1" ht="60.75" customHeight="1" x14ac:dyDescent="0.2">
      <c r="A30" s="3" t="s">
        <v>131</v>
      </c>
      <c r="B30" s="3" t="s">
        <v>34</v>
      </c>
      <c r="C30" s="21" t="s">
        <v>35</v>
      </c>
      <c r="D30" s="20" t="s">
        <v>36</v>
      </c>
      <c r="E30" s="46" t="s">
        <v>127</v>
      </c>
      <c r="F30" s="45" t="s">
        <v>149</v>
      </c>
      <c r="G30" s="51">
        <f t="shared" si="4"/>
        <v>82460</v>
      </c>
      <c r="H30" s="66">
        <v>82460</v>
      </c>
      <c r="I30" s="17"/>
      <c r="J30" s="17"/>
    </row>
    <row r="31" spans="1:10" s="18" customFormat="1" ht="60.6" customHeight="1" x14ac:dyDescent="0.2">
      <c r="A31" s="3" t="s">
        <v>131</v>
      </c>
      <c r="B31" s="3" t="s">
        <v>34</v>
      </c>
      <c r="C31" s="21" t="s">
        <v>35</v>
      </c>
      <c r="D31" s="20" t="s">
        <v>36</v>
      </c>
      <c r="E31" s="6" t="s">
        <v>128</v>
      </c>
      <c r="F31" s="59" t="s">
        <v>150</v>
      </c>
      <c r="G31" s="51">
        <f t="shared" si="4"/>
        <v>100000</v>
      </c>
      <c r="H31" s="70">
        <v>100000</v>
      </c>
      <c r="I31" s="69"/>
      <c r="J31" s="54"/>
    </row>
    <row r="32" spans="1:10" s="18" customFormat="1" ht="42.75" x14ac:dyDescent="0.2">
      <c r="A32" s="7" t="s">
        <v>37</v>
      </c>
      <c r="B32" s="7"/>
      <c r="C32" s="63"/>
      <c r="D32" s="64" t="s">
        <v>38</v>
      </c>
      <c r="E32" s="56"/>
      <c r="F32" s="56"/>
      <c r="G32" s="65">
        <f t="shared" ref="G32:G42" si="6">H32+I32</f>
        <v>5461000</v>
      </c>
      <c r="H32" s="65">
        <f>H33</f>
        <v>5461000</v>
      </c>
      <c r="I32" s="52">
        <f>I33</f>
        <v>0</v>
      </c>
      <c r="J32" s="52">
        <f>J33</f>
        <v>0</v>
      </c>
    </row>
    <row r="33" spans="1:10" s="18" customFormat="1" ht="42.75" x14ac:dyDescent="0.2">
      <c r="A33" s="7" t="s">
        <v>39</v>
      </c>
      <c r="B33" s="7"/>
      <c r="C33" s="63"/>
      <c r="D33" s="64" t="s">
        <v>40</v>
      </c>
      <c r="E33" s="56"/>
      <c r="F33" s="56"/>
      <c r="G33" s="52">
        <f t="shared" si="6"/>
        <v>5461000</v>
      </c>
      <c r="H33" s="52">
        <f>H35+H36+H37+H39+H40+H41+H42+H34+H38</f>
        <v>5461000</v>
      </c>
      <c r="I33" s="52">
        <f t="shared" ref="I33:J33" si="7">I35+I36+I37+I39+I40+I41+I42+I34+I38</f>
        <v>0</v>
      </c>
      <c r="J33" s="52">
        <f t="shared" si="7"/>
        <v>0</v>
      </c>
    </row>
    <row r="34" spans="1:10" s="18" customFormat="1" ht="78" customHeight="1" x14ac:dyDescent="0.2">
      <c r="A34" s="3" t="s">
        <v>115</v>
      </c>
      <c r="B34" s="3" t="s">
        <v>112</v>
      </c>
      <c r="C34" s="3" t="s">
        <v>113</v>
      </c>
      <c r="D34" s="67" t="s">
        <v>114</v>
      </c>
      <c r="E34" s="46" t="s">
        <v>111</v>
      </c>
      <c r="F34" s="45" t="s">
        <v>129</v>
      </c>
      <c r="G34" s="51">
        <f t="shared" si="6"/>
        <v>800000</v>
      </c>
      <c r="H34" s="51">
        <v>800000</v>
      </c>
      <c r="I34" s="51"/>
      <c r="J34" s="51"/>
    </row>
    <row r="35" spans="1:10" s="18" customFormat="1" ht="76.5" customHeight="1" x14ac:dyDescent="0.2">
      <c r="A35" s="11" t="s">
        <v>41</v>
      </c>
      <c r="B35" s="11" t="s">
        <v>42</v>
      </c>
      <c r="C35" s="23" t="s">
        <v>43</v>
      </c>
      <c r="D35" s="24" t="s">
        <v>44</v>
      </c>
      <c r="E35" s="46" t="s">
        <v>111</v>
      </c>
      <c r="F35" s="45" t="s">
        <v>129</v>
      </c>
      <c r="G35" s="51">
        <f t="shared" si="6"/>
        <v>10000</v>
      </c>
      <c r="H35" s="51">
        <v>10000</v>
      </c>
      <c r="I35" s="17"/>
      <c r="J35" s="17"/>
    </row>
    <row r="36" spans="1:10" s="18" customFormat="1" ht="77.25" customHeight="1" x14ac:dyDescent="0.2">
      <c r="A36" s="11" t="s">
        <v>45</v>
      </c>
      <c r="B36" s="11" t="s">
        <v>46</v>
      </c>
      <c r="C36" s="23" t="s">
        <v>47</v>
      </c>
      <c r="D36" s="24" t="s">
        <v>48</v>
      </c>
      <c r="E36" s="46" t="s">
        <v>111</v>
      </c>
      <c r="F36" s="45" t="s">
        <v>129</v>
      </c>
      <c r="G36" s="2">
        <f t="shared" si="6"/>
        <v>41000</v>
      </c>
      <c r="H36" s="2">
        <v>41000</v>
      </c>
      <c r="I36" s="17"/>
      <c r="J36" s="17"/>
    </row>
    <row r="37" spans="1:10" s="18" customFormat="1" ht="102.75" customHeight="1" x14ac:dyDescent="0.2">
      <c r="A37" s="11" t="s">
        <v>49</v>
      </c>
      <c r="B37" s="11" t="s">
        <v>50</v>
      </c>
      <c r="C37" s="23" t="s">
        <v>47</v>
      </c>
      <c r="D37" s="24" t="s">
        <v>51</v>
      </c>
      <c r="E37" s="46" t="s">
        <v>159</v>
      </c>
      <c r="F37" s="45" t="s">
        <v>116</v>
      </c>
      <c r="G37" s="2">
        <f t="shared" si="6"/>
        <v>2500000</v>
      </c>
      <c r="H37" s="2">
        <v>2500000</v>
      </c>
      <c r="I37" s="17"/>
      <c r="J37" s="17"/>
    </row>
    <row r="38" spans="1:10" s="18" customFormat="1" ht="90" x14ac:dyDescent="0.2">
      <c r="A38" s="15" t="s">
        <v>53</v>
      </c>
      <c r="B38" s="12" t="s">
        <v>54</v>
      </c>
      <c r="C38" s="19" t="s">
        <v>52</v>
      </c>
      <c r="D38" s="22" t="s">
        <v>55</v>
      </c>
      <c r="E38" s="46" t="s">
        <v>111</v>
      </c>
      <c r="F38" s="45" t="s">
        <v>129</v>
      </c>
      <c r="G38" s="2">
        <f t="shared" si="6"/>
        <v>500000</v>
      </c>
      <c r="H38" s="2">
        <v>500000</v>
      </c>
      <c r="I38" s="17"/>
      <c r="J38" s="17"/>
    </row>
    <row r="39" spans="1:10" s="18" customFormat="1" ht="90" x14ac:dyDescent="0.2">
      <c r="A39" s="15" t="s">
        <v>56</v>
      </c>
      <c r="B39" s="12" t="s">
        <v>57</v>
      </c>
      <c r="C39" s="19" t="s">
        <v>58</v>
      </c>
      <c r="D39" s="22" t="s">
        <v>59</v>
      </c>
      <c r="E39" s="46" t="s">
        <v>111</v>
      </c>
      <c r="F39" s="45" t="s">
        <v>129</v>
      </c>
      <c r="G39" s="2">
        <f t="shared" si="6"/>
        <v>10000</v>
      </c>
      <c r="H39" s="2">
        <v>10000</v>
      </c>
      <c r="I39" s="17"/>
      <c r="J39" s="17"/>
    </row>
    <row r="40" spans="1:10" s="18" customFormat="1" ht="72.75" customHeight="1" x14ac:dyDescent="0.2">
      <c r="A40" s="15" t="s">
        <v>60</v>
      </c>
      <c r="B40" s="12" t="s">
        <v>61</v>
      </c>
      <c r="C40" s="19" t="s">
        <v>43</v>
      </c>
      <c r="D40" s="22" t="s">
        <v>62</v>
      </c>
      <c r="E40" s="46" t="s">
        <v>111</v>
      </c>
      <c r="F40" s="45" t="s">
        <v>129</v>
      </c>
      <c r="G40" s="2">
        <f t="shared" si="6"/>
        <v>80000</v>
      </c>
      <c r="H40" s="2">
        <v>80000</v>
      </c>
      <c r="I40" s="17"/>
      <c r="J40" s="17"/>
    </row>
    <row r="41" spans="1:10" s="18" customFormat="1" ht="72.75" customHeight="1" x14ac:dyDescent="0.2">
      <c r="A41" s="15" t="s">
        <v>63</v>
      </c>
      <c r="B41" s="12" t="s">
        <v>64</v>
      </c>
      <c r="C41" s="19" t="s">
        <v>43</v>
      </c>
      <c r="D41" s="22" t="s">
        <v>65</v>
      </c>
      <c r="E41" s="46" t="s">
        <v>111</v>
      </c>
      <c r="F41" s="45" t="s">
        <v>129</v>
      </c>
      <c r="G41" s="2">
        <f t="shared" si="6"/>
        <v>100000</v>
      </c>
      <c r="H41" s="2">
        <v>100000</v>
      </c>
      <c r="I41" s="17"/>
      <c r="J41" s="17"/>
    </row>
    <row r="42" spans="1:10" s="18" customFormat="1" ht="73.5" customHeight="1" x14ac:dyDescent="0.25">
      <c r="A42" s="11" t="s">
        <v>66</v>
      </c>
      <c r="B42" s="3" t="s">
        <v>67</v>
      </c>
      <c r="C42" s="21" t="s">
        <v>68</v>
      </c>
      <c r="D42" s="25" t="s">
        <v>69</v>
      </c>
      <c r="E42" s="46" t="s">
        <v>111</v>
      </c>
      <c r="F42" s="45" t="s">
        <v>129</v>
      </c>
      <c r="G42" s="2">
        <f t="shared" si="6"/>
        <v>1420000</v>
      </c>
      <c r="H42" s="2">
        <v>1420000</v>
      </c>
      <c r="I42" s="17"/>
      <c r="J42" s="17"/>
    </row>
    <row r="43" spans="1:10" s="18" customFormat="1" ht="28.5" x14ac:dyDescent="0.2">
      <c r="A43" s="26" t="s">
        <v>70</v>
      </c>
      <c r="B43" s="26"/>
      <c r="C43" s="27"/>
      <c r="D43" s="28" t="s">
        <v>86</v>
      </c>
      <c r="E43" s="17"/>
      <c r="F43" s="45"/>
      <c r="G43" s="5">
        <f>H43+I43</f>
        <v>367700</v>
      </c>
      <c r="H43" s="5">
        <f>H44</f>
        <v>367700</v>
      </c>
      <c r="I43" s="5">
        <f>I44</f>
        <v>0</v>
      </c>
      <c r="J43" s="5">
        <f>J44</f>
        <v>0</v>
      </c>
    </row>
    <row r="44" spans="1:10" s="18" customFormat="1" ht="28.5" x14ac:dyDescent="0.2">
      <c r="A44" s="29" t="s">
        <v>71</v>
      </c>
      <c r="B44" s="30"/>
      <c r="C44" s="31"/>
      <c r="D44" s="32" t="s">
        <v>87</v>
      </c>
      <c r="E44" s="17"/>
      <c r="F44" s="45"/>
      <c r="G44" s="5">
        <f>H44+I44</f>
        <v>367700</v>
      </c>
      <c r="H44" s="5">
        <f>H45</f>
        <v>367700</v>
      </c>
      <c r="I44" s="5">
        <f t="shared" ref="I44:J44" si="8">I45</f>
        <v>0</v>
      </c>
      <c r="J44" s="5">
        <f t="shared" si="8"/>
        <v>0</v>
      </c>
    </row>
    <row r="45" spans="1:10" s="18" customFormat="1" ht="63.75" customHeight="1" x14ac:dyDescent="0.2">
      <c r="A45" s="41" t="s">
        <v>100</v>
      </c>
      <c r="B45" s="41" t="s">
        <v>101</v>
      </c>
      <c r="C45" s="42" t="s">
        <v>85</v>
      </c>
      <c r="D45" s="36" t="s">
        <v>88</v>
      </c>
      <c r="E45" s="47" t="s">
        <v>95</v>
      </c>
      <c r="F45" s="45" t="s">
        <v>130</v>
      </c>
      <c r="G45" s="2">
        <f t="shared" ref="G45" si="9">H45+I45</f>
        <v>367700</v>
      </c>
      <c r="H45" s="2">
        <v>367700</v>
      </c>
      <c r="I45" s="17"/>
      <c r="J45" s="17"/>
    </row>
    <row r="46" spans="1:10" s="18" customFormat="1" ht="28.5" x14ac:dyDescent="0.2">
      <c r="A46" s="26" t="s">
        <v>72</v>
      </c>
      <c r="B46" s="60"/>
      <c r="C46" s="60"/>
      <c r="D46" s="61" t="s">
        <v>74</v>
      </c>
      <c r="E46" s="43"/>
      <c r="F46" s="62"/>
      <c r="G46" s="52">
        <f t="shared" ref="G46:G53" si="10">H46+I46</f>
        <v>435600</v>
      </c>
      <c r="H46" s="52">
        <f>H47</f>
        <v>435600</v>
      </c>
      <c r="I46" s="56"/>
      <c r="J46" s="56"/>
    </row>
    <row r="47" spans="1:10" s="18" customFormat="1" ht="28.5" x14ac:dyDescent="0.2">
      <c r="A47" s="26" t="s">
        <v>73</v>
      </c>
      <c r="B47" s="60"/>
      <c r="C47" s="60"/>
      <c r="D47" s="61" t="s">
        <v>74</v>
      </c>
      <c r="E47" s="43"/>
      <c r="F47" s="62"/>
      <c r="G47" s="52">
        <f t="shared" si="10"/>
        <v>435600</v>
      </c>
      <c r="H47" s="52">
        <f>H48+H49+H50+H51+H52+H53</f>
        <v>435600</v>
      </c>
      <c r="I47" s="56"/>
      <c r="J47" s="56"/>
    </row>
    <row r="48" spans="1:10" s="18" customFormat="1" ht="45.75" customHeight="1" x14ac:dyDescent="0.2">
      <c r="A48" s="33" t="s">
        <v>89</v>
      </c>
      <c r="B48" s="34" t="s">
        <v>90</v>
      </c>
      <c r="C48" s="35" t="s">
        <v>16</v>
      </c>
      <c r="D48" s="36" t="s">
        <v>91</v>
      </c>
      <c r="E48" s="38" t="s">
        <v>160</v>
      </c>
      <c r="F48" s="6" t="s">
        <v>116</v>
      </c>
      <c r="G48" s="2">
        <f t="shared" si="10"/>
        <v>192000</v>
      </c>
      <c r="H48" s="2">
        <v>192000</v>
      </c>
      <c r="I48" s="17"/>
      <c r="J48" s="17"/>
    </row>
    <row r="49" spans="1:10" s="18" customFormat="1" ht="45" x14ac:dyDescent="0.2">
      <c r="A49" s="33" t="s">
        <v>92</v>
      </c>
      <c r="B49" s="34" t="s">
        <v>93</v>
      </c>
      <c r="C49" s="35" t="s">
        <v>16</v>
      </c>
      <c r="D49" s="36" t="s">
        <v>94</v>
      </c>
      <c r="E49" s="38" t="s">
        <v>161</v>
      </c>
      <c r="F49" s="6" t="s">
        <v>116</v>
      </c>
      <c r="G49" s="2">
        <f t="shared" si="10"/>
        <v>63600</v>
      </c>
      <c r="H49" s="2">
        <v>63600</v>
      </c>
      <c r="I49" s="17"/>
      <c r="J49" s="17"/>
    </row>
    <row r="50" spans="1:10" s="18" customFormat="1" ht="47.25" x14ac:dyDescent="0.2">
      <c r="A50" s="33" t="s">
        <v>92</v>
      </c>
      <c r="B50" s="34" t="s">
        <v>93</v>
      </c>
      <c r="C50" s="35" t="s">
        <v>16</v>
      </c>
      <c r="D50" s="36" t="s">
        <v>94</v>
      </c>
      <c r="E50" s="37" t="s">
        <v>162</v>
      </c>
      <c r="F50" s="6" t="s">
        <v>116</v>
      </c>
      <c r="G50" s="2">
        <f t="shared" si="10"/>
        <v>30000</v>
      </c>
      <c r="H50" s="2">
        <v>30000</v>
      </c>
      <c r="I50" s="17"/>
      <c r="J50" s="17"/>
    </row>
    <row r="51" spans="1:10" s="18" customFormat="1" ht="58.5" customHeight="1" x14ac:dyDescent="0.2">
      <c r="A51" s="39" t="s">
        <v>75</v>
      </c>
      <c r="B51" s="39" t="s">
        <v>76</v>
      </c>
      <c r="C51" s="39" t="s">
        <v>77</v>
      </c>
      <c r="D51" s="40" t="s">
        <v>78</v>
      </c>
      <c r="E51" s="38" t="s">
        <v>151</v>
      </c>
      <c r="F51" s="6" t="s">
        <v>116</v>
      </c>
      <c r="G51" s="2">
        <f t="shared" si="10"/>
        <v>90000</v>
      </c>
      <c r="H51" s="2">
        <v>90000</v>
      </c>
      <c r="I51" s="17"/>
      <c r="J51" s="17"/>
    </row>
    <row r="52" spans="1:10" s="18" customFormat="1" ht="30" x14ac:dyDescent="0.2">
      <c r="A52" s="39" t="s">
        <v>80</v>
      </c>
      <c r="B52" s="39" t="s">
        <v>81</v>
      </c>
      <c r="C52" s="39" t="s">
        <v>77</v>
      </c>
      <c r="D52" s="40" t="s">
        <v>82</v>
      </c>
      <c r="E52" s="38" t="s">
        <v>151</v>
      </c>
      <c r="F52" s="6" t="s">
        <v>116</v>
      </c>
      <c r="G52" s="2">
        <f t="shared" si="10"/>
        <v>55000</v>
      </c>
      <c r="H52" s="2">
        <v>55000</v>
      </c>
      <c r="I52" s="17"/>
      <c r="J52" s="17"/>
    </row>
    <row r="53" spans="1:10" s="18" customFormat="1" ht="58.5" customHeight="1" x14ac:dyDescent="0.2">
      <c r="A53" s="39" t="s">
        <v>83</v>
      </c>
      <c r="B53" s="39" t="s">
        <v>84</v>
      </c>
      <c r="C53" s="39" t="s">
        <v>77</v>
      </c>
      <c r="D53" s="40" t="s">
        <v>79</v>
      </c>
      <c r="E53" s="38" t="s">
        <v>163</v>
      </c>
      <c r="F53" s="45" t="s">
        <v>164</v>
      </c>
      <c r="G53" s="2">
        <f t="shared" si="10"/>
        <v>5000</v>
      </c>
      <c r="H53" s="2">
        <v>5000</v>
      </c>
      <c r="I53" s="17"/>
      <c r="J53" s="17"/>
    </row>
    <row r="54" spans="1:10" ht="14.25" x14ac:dyDescent="0.2">
      <c r="A54" s="44" t="s">
        <v>8</v>
      </c>
      <c r="B54" s="44" t="s">
        <v>8</v>
      </c>
      <c r="C54" s="44" t="s">
        <v>8</v>
      </c>
      <c r="D54" s="48" t="s">
        <v>9</v>
      </c>
      <c r="E54" s="44" t="s">
        <v>8</v>
      </c>
      <c r="F54" s="44" t="s">
        <v>8</v>
      </c>
      <c r="G54" s="5">
        <f t="shared" ref="G54" si="11">H54+I54</f>
        <v>28634419</v>
      </c>
      <c r="H54" s="5">
        <f>H11+H27+H32+H43+H46</f>
        <v>25816419</v>
      </c>
      <c r="I54" s="5">
        <f>I11+I27+I32+I43+I46</f>
        <v>2818000</v>
      </c>
      <c r="J54" s="5">
        <f>J11+J27+J32+J43+J46</f>
        <v>2600000</v>
      </c>
    </row>
    <row r="57" spans="1:10" x14ac:dyDescent="0.2">
      <c r="A57" t="s">
        <v>133</v>
      </c>
    </row>
  </sheetData>
  <mergeCells count="13">
    <mergeCell ref="B4:F4"/>
    <mergeCell ref="G1:J3"/>
    <mergeCell ref="E8:E9"/>
    <mergeCell ref="F8:F9"/>
    <mergeCell ref="G8:G9"/>
    <mergeCell ref="H8:H9"/>
    <mergeCell ref="I8:J8"/>
    <mergeCell ref="A6:C6"/>
    <mergeCell ref="A7:C7"/>
    <mergeCell ref="A8:A9"/>
    <mergeCell ref="B8:B9"/>
    <mergeCell ref="C8:C9"/>
    <mergeCell ref="D8:D9"/>
  </mergeCells>
  <phoneticPr fontId="0" type="noConversion"/>
  <pageMargins left="0.28000000000000003" right="0.23" top="0.81" bottom="0.48" header="0.5" footer="0.34"/>
  <pageSetup paperSize="9" scale="7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2020-12-21T14:16:49Z</cp:lastPrinted>
  <dcterms:created xsi:type="dcterms:W3CDTF">2018-11-29T06:06:17Z</dcterms:created>
  <dcterms:modified xsi:type="dcterms:W3CDTF">2021-12-16T09:27:57Z</dcterms:modified>
</cp:coreProperties>
</file>