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48" windowWidth="17376" windowHeight="10488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14210" fullCalcOnLoad="1"/>
</workbook>
</file>

<file path=xl/calcChain.xml><?xml version="1.0" encoding="utf-8"?>
<calcChain xmlns="http://schemas.openxmlformats.org/spreadsheetml/2006/main">
  <c r="J73" i="1"/>
  <c r="I73"/>
  <c r="H66"/>
  <c r="G72"/>
  <c r="G27"/>
  <c r="G26"/>
  <c r="H10"/>
  <c r="G12"/>
  <c r="J50"/>
  <c r="I50"/>
  <c r="J51"/>
  <c r="I51"/>
  <c r="H51"/>
  <c r="G52"/>
  <c r="J39"/>
  <c r="I39"/>
  <c r="H39"/>
  <c r="J10"/>
  <c r="I10"/>
  <c r="G23"/>
  <c r="J30"/>
  <c r="I30"/>
  <c r="H30"/>
  <c r="G32"/>
  <c r="G31"/>
  <c r="G22"/>
  <c r="H9"/>
  <c r="H29"/>
  <c r="H38"/>
  <c r="H50"/>
  <c r="H57"/>
  <c r="H56"/>
  <c r="H65"/>
  <c r="H73"/>
  <c r="I9"/>
  <c r="I29"/>
  <c r="I38"/>
  <c r="G73"/>
  <c r="J9"/>
  <c r="J29"/>
  <c r="J38"/>
  <c r="G65"/>
  <c r="G66"/>
  <c r="G71"/>
  <c r="G70"/>
  <c r="G69"/>
  <c r="G68"/>
  <c r="G67"/>
  <c r="G56"/>
  <c r="G57"/>
  <c r="G64"/>
  <c r="G63"/>
  <c r="G62"/>
  <c r="G61"/>
  <c r="G60"/>
  <c r="G59"/>
  <c r="G58"/>
  <c r="G50"/>
  <c r="G51"/>
  <c r="G55"/>
  <c r="G54"/>
  <c r="G53"/>
  <c r="G38"/>
  <c r="G39"/>
  <c r="G49"/>
  <c r="G48"/>
  <c r="G47"/>
  <c r="G46"/>
  <c r="G45"/>
  <c r="G44"/>
  <c r="G43"/>
  <c r="G42"/>
  <c r="G41"/>
  <c r="G40"/>
  <c r="G29"/>
  <c r="G30"/>
  <c r="G37"/>
  <c r="G36"/>
  <c r="G35"/>
  <c r="G34"/>
  <c r="G33"/>
  <c r="G9"/>
  <c r="G10"/>
  <c r="G13"/>
  <c r="G11"/>
  <c r="G28"/>
  <c r="G25"/>
  <c r="G24"/>
  <c r="G21"/>
  <c r="G20"/>
  <c r="G19"/>
  <c r="G18"/>
  <c r="G17"/>
  <c r="G16"/>
  <c r="G15"/>
  <c r="G14"/>
</calcChain>
</file>

<file path=xl/sharedStrings.xml><?xml version="1.0" encoding="utf-8"?>
<sst xmlns="http://schemas.openxmlformats.org/spreadsheetml/2006/main" count="357" uniqueCount="195">
  <si>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</si>
  <si>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</si>
  <si>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</si>
  <si>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</si>
  <si>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</si>
  <si>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</si>
  <si>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</si>
  <si>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</si>
  <si>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</si>
  <si>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</si>
  <si>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</si>
  <si>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</si>
  <si>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</si>
  <si>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</si>
  <si>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Розподіл витрат місцевого бюджету на реалізацію місцевих/регіональних програм у 2019 році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</si>
  <si>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</si>
  <si>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</si>
  <si>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</si>
  <si>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</si>
  <si>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</si>
  <si>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</si>
  <si>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</si>
  <si>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 xml:space="preserve">Програма висвітлення  діяльності  органів місцевого самоврядування засобами масової інформації на 2019 рік </t>
  </si>
  <si>
    <t xml:space="preserve">Програма підтримки діяльності органів самоорганізації населення на 2019 рік  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</si>
  <si>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</si>
  <si>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0218220</t>
  </si>
  <si>
    <t>8220</t>
  </si>
  <si>
    <t>0380</t>
  </si>
  <si>
    <t>Заходи та роботи з мобілізаційної підготовки місцевого значення</t>
  </si>
  <si>
    <t>Програма "Призовна дільниця" на 2016-2020 роки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</si>
  <si>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</si>
  <si>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</si>
  <si>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</si>
  <si>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</si>
  <si>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</si>
  <si>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</si>
  <si>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</si>
  <si>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</si>
  <si>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</si>
  <si>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</si>
  <si>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</si>
  <si>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</si>
  <si>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</si>
  <si>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</si>
  <si>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</si>
  <si>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</si>
  <si>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</si>
  <si>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 xml:space="preserve">Програма  економічного, соціального та культурного  розвитку м.Каховки на 2019 рік 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</si>
  <si>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</si>
  <si>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</si>
  <si>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</si>
  <si>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</si>
  <si>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</si>
  <si>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</si>
  <si>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</si>
  <si>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</si>
  <si>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</si>
  <si>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</si>
  <si>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</si>
  <si>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0617321</t>
  </si>
  <si>
    <t>7321</t>
  </si>
  <si>
    <t>0443</t>
  </si>
  <si>
    <t>Будівництво освітніх установ та закладів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</si>
  <si>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</si>
  <si>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Міська програма  відпочинку та оздоровлення  дітей на період 2019-2023 років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</si>
  <si>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</si>
  <si>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</si>
  <si>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</si>
  <si>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</si>
  <si>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</si>
  <si>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</si>
  <si>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</si>
  <si>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</si>
  <si>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</si>
  <si>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</si>
  <si>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</si>
  <si>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</si>
  <si>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</si>
  <si>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</si>
  <si>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</si>
  <si>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</si>
  <si>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</si>
  <si>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</si>
  <si>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</si>
  <si>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</si>
  <si>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</si>
  <si>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</si>
  <si>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</si>
  <si>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</si>
  <si>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</si>
  <si>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</si>
  <si>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</si>
  <si>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</si>
  <si>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</si>
  <si>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</si>
  <si>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</si>
  <si>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</si>
  <si>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</si>
  <si>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</si>
  <si>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 xml:space="preserve">Міська програма поліпшення життєзабезпечення, реабілітації, соціального захисту людей похилого віку та осіб з інвалідністю на 2015-2019 роки 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</si>
  <si>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</si>
  <si>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</si>
  <si>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</si>
  <si>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</si>
  <si>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</si>
  <si>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</si>
  <si>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</si>
  <si>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</si>
  <si>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</si>
  <si>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</si>
  <si>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</si>
  <si>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</si>
  <si>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</si>
  <si>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</si>
  <si>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</si>
  <si>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</si>
  <si>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</si>
  <si>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</si>
  <si>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</si>
  <si>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</si>
  <si>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</si>
  <si>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</si>
  <si>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</si>
  <si>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</si>
  <si>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</si>
  <si>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</si>
  <si>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</si>
  <si>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</si>
  <si>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</si>
  <si>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</si>
  <si>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</si>
  <si>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</si>
  <si>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</si>
  <si>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</si>
  <si>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</si>
  <si>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</si>
  <si>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</si>
  <si>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</si>
  <si>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</si>
  <si>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 xml:space="preserve">Громадський бюджет (бюджет участі громади) - проект "Контактний міні зоопарк  на базі Каховської станції юнатів" </t>
  </si>
  <si>
    <t xml:space="preserve">Громадський бюджет (бюджет участі громади) - проект "Історія Каховки  - у твоєму смартфоні" </t>
  </si>
  <si>
    <t xml:space="preserve">Проект "Тачанка  і помідори":малюємо символ Каховки </t>
  </si>
  <si>
    <t xml:space="preserve">Проект рішення міської ради </t>
  </si>
  <si>
    <t>Громадський бюджет (бюджет участі громади) - проект "Гарний двір - Мелітопольська, 194"</t>
  </si>
  <si>
    <t>Рішення  міської ради від 29.06.2017 року № 677/38</t>
  </si>
  <si>
    <t>Громадський бюджет (бюджет участі громади) - проект "Веселий двір"</t>
  </si>
  <si>
    <t>Громадський бюджет (бюджет участі громади) - проект "Парк сімейного спортивного відпочинку"</t>
  </si>
  <si>
    <t>Громадський бюджет (бюджет участі громади) - проект "Радість нашим дітям"</t>
  </si>
  <si>
    <t>Громадський бюджет (бюджет участі громади) - проект "Я люблю Каховку"</t>
  </si>
  <si>
    <t>Громадський бюджет (бюджет участі громади) - проект "Ігровий комплекс  для дітей з обмеженими фізичними можливостями"</t>
  </si>
  <si>
    <t>Громадський бюджет (бюджет участі громади) - проект "Нарру - сквер"- діти,молодь, спілкування, комфорт"</t>
  </si>
  <si>
    <t>Рішення  міської ради від 29.01.2016 року № 91/7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</si>
  <si>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</si>
  <si>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</si>
  <si>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29.01.2015 року № 1263/68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</si>
  <si>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</si>
  <si>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</si>
  <si>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</si>
  <si>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</si>
  <si>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</si>
  <si>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</si>
  <si>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Секретар ради                                                                       І.А.Гончарова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</si>
  <si>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</si>
  <si>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</si>
  <si>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</si>
  <si>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</si>
  <si>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</si>
  <si>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</si>
  <si>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</si>
  <si>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</si>
  <si>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</si>
  <si>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</si>
  <si>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</si>
  <si>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</si>
  <si>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0611010</t>
  </si>
  <si>
    <t>0910</t>
  </si>
  <si>
    <t>Надання дошкільної освіти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</si>
  <si>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</si>
  <si>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</si>
  <si>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</si>
  <si>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 – дитячим садком, інтернатом при школі), спеціалізованими школами, ліцеями, гімназіями, колегіумами</t>
  </si>
  <si>
    <t>0217330</t>
  </si>
  <si>
    <t>7330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</si>
  <si>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</si>
  <si>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</si>
  <si>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</si>
  <si>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</si>
  <si>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Будівництво  інших об'єктів комунальної власності</t>
  </si>
  <si>
    <t>0218230</t>
  </si>
  <si>
    <t>8230</t>
  </si>
  <si>
    <t>Інші заходи громадського порядку та безпеки</t>
  </si>
  <si>
    <t xml:space="preserve">«Про міську Програму підтримки діяльності громадського формування з охорони громадського порядку «Щит» на 2019 рік» </t>
  </si>
  <si>
    <t>Рішення  міської ради від 31.01.2019 року  року № 1475/72</t>
  </si>
  <si>
    <t>Рішення  міської ради від 31.01.2019 року №  1476/72</t>
  </si>
  <si>
    <t xml:space="preserve">Додаток 6
до рішення міської ради 
31.01.2019 №1479/72
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</si>
</sst>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6"/>
  <sheetViews>
    <sheetView tabSelected="1" topLeftCell="D1" zoomScaleNormal="100" workbookViewId="0">
      <selection activeCell="E6" sqref="E6:E7"/>
    </sheetView>
  </sheetViews>
  <sheetFormatPr defaultRowHeight="13.2"/>
  <cols>
    <col min="1" max="1" width="11.44140625" customWidth="1"/>
    <col min="2" max="2" width="11.109375" customWidth="1"/>
    <col min="3" max="3" width="10.77734375" customWidth="1"/>
    <col min="4" max="4" width="42.44140625" customWidth="1"/>
    <col min="5" max="5" width="44" customWidth="1"/>
    <col min="6" max="6" width="20.109375" customWidth="1"/>
    <col min="8" max="8" width="9.5546875" customWidth="1"/>
    <col min="9" max="9" width="9" bestFit="1" customWidth="1"/>
    <col min="10" max="10" width="10.5546875" customWidth="1"/>
  </cols>
  <sheetData>
    <row r="1" spans="1:10">
      <c r="G1" s="70" t="s">
        <v>194</v>
      </c>
      <c r="H1" s="70"/>
      <c r="I1" s="70"/>
      <c r="J1" s="70"/>
    </row>
    <row r="2" spans="1:10" ht="31.2" customHeight="1">
      <c r="G2" s="70"/>
      <c r="H2" s="70"/>
      <c r="I2" s="70"/>
      <c r="J2" s="70"/>
    </row>
    <row r="3" spans="1:10">
      <c r="G3" s="70"/>
      <c r="H3" s="70"/>
      <c r="I3" s="70"/>
      <c r="J3" s="70"/>
    </row>
    <row r="4" spans="1:10" ht="13.8">
      <c r="B4" s="69" t="s">
        <v>14</v>
      </c>
      <c r="C4" s="69"/>
      <c r="D4" s="69"/>
      <c r="E4" s="69"/>
      <c r="F4" s="69"/>
    </row>
    <row r="5" spans="1:10">
      <c r="J5" t="s">
        <v>13</v>
      </c>
    </row>
    <row r="6" spans="1:10" ht="13.8">
      <c r="A6" s="67" t="s">
        <v>0</v>
      </c>
      <c r="B6" s="67" t="s">
        <v>1</v>
      </c>
      <c r="C6" s="67" t="s">
        <v>2</v>
      </c>
      <c r="D6" s="67" t="s">
        <v>3</v>
      </c>
      <c r="E6" s="67" t="s">
        <v>4</v>
      </c>
      <c r="F6" s="71" t="s">
        <v>5</v>
      </c>
      <c r="G6" s="67" t="s">
        <v>6</v>
      </c>
      <c r="H6" s="67" t="s">
        <v>7</v>
      </c>
      <c r="I6" s="73" t="s">
        <v>8</v>
      </c>
      <c r="J6" s="74"/>
    </row>
    <row r="7" spans="1:10" ht="139.19999999999999" customHeight="1">
      <c r="A7" s="68"/>
      <c r="B7" s="68"/>
      <c r="C7" s="68"/>
      <c r="D7" s="68"/>
      <c r="E7" s="68"/>
      <c r="F7" s="72"/>
      <c r="G7" s="68"/>
      <c r="H7" s="68"/>
      <c r="I7" s="2" t="s">
        <v>9</v>
      </c>
      <c r="J7" s="2" t="s">
        <v>10</v>
      </c>
    </row>
    <row r="8" spans="1:10" ht="13.8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</row>
    <row r="9" spans="1:10" ht="27.6">
      <c r="A9" s="7" t="s">
        <v>19</v>
      </c>
      <c r="B9" s="7"/>
      <c r="C9" s="7"/>
      <c r="D9" s="8" t="s">
        <v>20</v>
      </c>
      <c r="E9" s="2"/>
      <c r="F9" s="2"/>
      <c r="G9" s="5">
        <f t="shared" ref="G9:G20" si="0">H9+I9</f>
        <v>15055751</v>
      </c>
      <c r="H9" s="5">
        <f>H10</f>
        <v>2807435</v>
      </c>
      <c r="I9" s="5">
        <f>I10</f>
        <v>12248316</v>
      </c>
      <c r="J9" s="5">
        <f>J10</f>
        <v>12086316</v>
      </c>
    </row>
    <row r="10" spans="1:10" ht="27.6">
      <c r="A10" s="9" t="s">
        <v>21</v>
      </c>
      <c r="B10" s="9"/>
      <c r="C10" s="9"/>
      <c r="D10" s="10" t="s">
        <v>20</v>
      </c>
      <c r="E10" s="2"/>
      <c r="F10" s="2"/>
      <c r="G10" s="5">
        <f t="shared" si="0"/>
        <v>15055751</v>
      </c>
      <c r="H10" s="5">
        <f>H11+H12+H13+H14+H15+H16+H17+H18+H19+H20+H21+H22+H23+H24+H25+H26+H27+H28</f>
        <v>2807435</v>
      </c>
      <c r="I10" s="5">
        <f>I11+I12+I13+I14+I15+I16+I17+I18+I19+I20+I21+I22+I23+I24+I25+I26+I28</f>
        <v>12248316</v>
      </c>
      <c r="J10" s="5">
        <f>J11+J12+J13+J14+J15+J16+J17+J18+J19+J20+J21+J22+J23+J24+J25+J26+J28</f>
        <v>12086316</v>
      </c>
    </row>
    <row r="11" spans="1:10" ht="29.4" customHeight="1">
      <c r="A11" s="3" t="s">
        <v>15</v>
      </c>
      <c r="B11" s="3" t="s">
        <v>16</v>
      </c>
      <c r="C11" s="3" t="s">
        <v>17</v>
      </c>
      <c r="D11" s="4" t="s">
        <v>18</v>
      </c>
      <c r="E11" s="6" t="s">
        <v>23</v>
      </c>
      <c r="F11" s="6" t="s">
        <v>142</v>
      </c>
      <c r="G11" s="2">
        <f t="shared" si="0"/>
        <v>104400</v>
      </c>
      <c r="H11" s="2">
        <v>104400</v>
      </c>
      <c r="I11" s="2"/>
      <c r="J11" s="2"/>
    </row>
    <row r="12" spans="1:10" ht="48" customHeight="1">
      <c r="A12" s="3" t="s">
        <v>15</v>
      </c>
      <c r="B12" s="3" t="s">
        <v>16</v>
      </c>
      <c r="C12" s="3" t="s">
        <v>17</v>
      </c>
      <c r="D12" s="4" t="s">
        <v>18</v>
      </c>
      <c r="E12" s="6" t="s">
        <v>22</v>
      </c>
      <c r="F12" s="6" t="s">
        <v>142</v>
      </c>
      <c r="G12" s="2">
        <f t="shared" si="0"/>
        <v>48000</v>
      </c>
      <c r="H12" s="2">
        <v>48000</v>
      </c>
      <c r="I12" s="2"/>
      <c r="J12" s="2"/>
    </row>
    <row r="13" spans="1:10" ht="60" customHeight="1">
      <c r="A13" s="3" t="s">
        <v>15</v>
      </c>
      <c r="B13" s="3" t="s">
        <v>16</v>
      </c>
      <c r="C13" s="3" t="s">
        <v>17</v>
      </c>
      <c r="D13" s="4" t="s">
        <v>18</v>
      </c>
      <c r="E13" s="64" t="s">
        <v>24</v>
      </c>
      <c r="F13" s="6" t="s">
        <v>169</v>
      </c>
      <c r="G13" s="2">
        <f t="shared" si="0"/>
        <v>325000</v>
      </c>
      <c r="H13" s="2">
        <v>325000</v>
      </c>
      <c r="I13" s="2"/>
      <c r="J13" s="2"/>
    </row>
    <row r="14" spans="1:10" ht="41.4">
      <c r="A14" s="3" t="s">
        <v>15</v>
      </c>
      <c r="B14" s="3" t="s">
        <v>16</v>
      </c>
      <c r="C14" s="3" t="s">
        <v>17</v>
      </c>
      <c r="D14" s="4" t="s">
        <v>18</v>
      </c>
      <c r="E14" s="6" t="s">
        <v>143</v>
      </c>
      <c r="F14" s="63" t="s">
        <v>144</v>
      </c>
      <c r="G14" s="2">
        <f t="shared" si="0"/>
        <v>59000</v>
      </c>
      <c r="H14" s="2">
        <v>5144</v>
      </c>
      <c r="I14" s="2">
        <v>53856</v>
      </c>
      <c r="J14" s="2">
        <v>53856</v>
      </c>
    </row>
    <row r="15" spans="1:10" ht="41.4">
      <c r="A15" s="3" t="s">
        <v>15</v>
      </c>
      <c r="B15" s="3" t="s">
        <v>16</v>
      </c>
      <c r="C15" s="3" t="s">
        <v>17</v>
      </c>
      <c r="D15" s="4" t="s">
        <v>18</v>
      </c>
      <c r="E15" s="6" t="s">
        <v>145</v>
      </c>
      <c r="F15" s="63" t="s">
        <v>144</v>
      </c>
      <c r="G15" s="2">
        <f t="shared" si="0"/>
        <v>100000</v>
      </c>
      <c r="H15" s="2">
        <v>32650</v>
      </c>
      <c r="I15" s="2">
        <v>67350</v>
      </c>
      <c r="J15" s="2">
        <v>67350</v>
      </c>
    </row>
    <row r="16" spans="1:10" ht="41.4">
      <c r="A16" s="3" t="s">
        <v>15</v>
      </c>
      <c r="B16" s="3" t="s">
        <v>16</v>
      </c>
      <c r="C16" s="3" t="s">
        <v>17</v>
      </c>
      <c r="D16" s="4" t="s">
        <v>18</v>
      </c>
      <c r="E16" s="6" t="s">
        <v>146</v>
      </c>
      <c r="F16" s="63" t="s">
        <v>144</v>
      </c>
      <c r="G16" s="2">
        <f t="shared" si="0"/>
        <v>100000</v>
      </c>
      <c r="H16" s="2">
        <v>63500</v>
      </c>
      <c r="I16" s="2">
        <v>36500</v>
      </c>
      <c r="J16" s="2">
        <v>36500</v>
      </c>
    </row>
    <row r="17" spans="1:10" ht="41.4">
      <c r="A17" s="3" t="s">
        <v>15</v>
      </c>
      <c r="B17" s="3" t="s">
        <v>16</v>
      </c>
      <c r="C17" s="3" t="s">
        <v>17</v>
      </c>
      <c r="D17" s="4" t="s">
        <v>18</v>
      </c>
      <c r="E17" s="6" t="s">
        <v>147</v>
      </c>
      <c r="F17" s="63" t="s">
        <v>144</v>
      </c>
      <c r="G17" s="2">
        <f t="shared" si="0"/>
        <v>100000</v>
      </c>
      <c r="H17" s="2">
        <v>3741</v>
      </c>
      <c r="I17" s="2">
        <v>96259</v>
      </c>
      <c r="J17" s="2">
        <v>96259</v>
      </c>
    </row>
    <row r="18" spans="1:10" ht="41.4">
      <c r="A18" s="3" t="s">
        <v>15</v>
      </c>
      <c r="B18" s="3" t="s">
        <v>16</v>
      </c>
      <c r="C18" s="3" t="s">
        <v>17</v>
      </c>
      <c r="D18" s="4" t="s">
        <v>18</v>
      </c>
      <c r="E18" s="6" t="s">
        <v>148</v>
      </c>
      <c r="F18" s="63" t="s">
        <v>144</v>
      </c>
      <c r="G18" s="2">
        <f t="shared" si="0"/>
        <v>120000</v>
      </c>
      <c r="H18" s="2"/>
      <c r="I18" s="2">
        <v>120000</v>
      </c>
      <c r="J18" s="2">
        <v>120000</v>
      </c>
    </row>
    <row r="19" spans="1:10" ht="46.8" customHeight="1">
      <c r="A19" s="3" t="s">
        <v>15</v>
      </c>
      <c r="B19" s="3" t="s">
        <v>16</v>
      </c>
      <c r="C19" s="3" t="s">
        <v>17</v>
      </c>
      <c r="D19" s="4" t="s">
        <v>18</v>
      </c>
      <c r="E19" s="6" t="s">
        <v>149</v>
      </c>
      <c r="F19" s="63" t="s">
        <v>144</v>
      </c>
      <c r="G19" s="2">
        <f t="shared" si="0"/>
        <v>249980</v>
      </c>
      <c r="H19" s="2"/>
      <c r="I19" s="2">
        <v>249980</v>
      </c>
      <c r="J19" s="2">
        <v>249980</v>
      </c>
    </row>
    <row r="20" spans="1:10" ht="49.8" customHeight="1">
      <c r="A20" s="3" t="s">
        <v>15</v>
      </c>
      <c r="B20" s="3" t="s">
        <v>16</v>
      </c>
      <c r="C20" s="3" t="s">
        <v>17</v>
      </c>
      <c r="D20" s="4" t="s">
        <v>18</v>
      </c>
      <c r="E20" s="6" t="s">
        <v>150</v>
      </c>
      <c r="F20" s="63" t="s">
        <v>144</v>
      </c>
      <c r="G20" s="2">
        <f t="shared" si="0"/>
        <v>97520</v>
      </c>
      <c r="H20" s="2"/>
      <c r="I20" s="2">
        <v>97520</v>
      </c>
      <c r="J20" s="2">
        <v>97520</v>
      </c>
    </row>
    <row r="21" spans="1:10" ht="46.2" customHeight="1">
      <c r="A21" s="15" t="s">
        <v>30</v>
      </c>
      <c r="B21" s="15" t="s">
        <v>31</v>
      </c>
      <c r="C21" s="15" t="s">
        <v>32</v>
      </c>
      <c r="D21" s="16" t="s">
        <v>33</v>
      </c>
      <c r="E21" s="64" t="s">
        <v>34</v>
      </c>
      <c r="F21" s="63" t="s">
        <v>152</v>
      </c>
      <c r="G21" s="2">
        <f t="shared" ref="G21:G28" si="1">H21+I21</f>
        <v>75000</v>
      </c>
      <c r="H21" s="2">
        <v>75000</v>
      </c>
      <c r="I21" s="2"/>
      <c r="J21" s="2"/>
    </row>
    <row r="22" spans="1:10" s="1" customFormat="1" ht="46.8" customHeight="1">
      <c r="A22" s="3" t="s">
        <v>35</v>
      </c>
      <c r="B22" s="12" t="s">
        <v>36</v>
      </c>
      <c r="C22" s="12" t="s">
        <v>37</v>
      </c>
      <c r="D22" s="14" t="s">
        <v>38</v>
      </c>
      <c r="E22" s="6" t="s">
        <v>47</v>
      </c>
      <c r="F22" s="63" t="s">
        <v>192</v>
      </c>
      <c r="G22" s="2">
        <f t="shared" si="1"/>
        <v>1500000</v>
      </c>
      <c r="H22" s="2">
        <v>1500000</v>
      </c>
      <c r="I22" s="5"/>
      <c r="J22" s="5"/>
    </row>
    <row r="23" spans="1:10" s="1" customFormat="1" ht="45" customHeight="1">
      <c r="A23" s="3" t="s">
        <v>181</v>
      </c>
      <c r="B23" s="12" t="s">
        <v>182</v>
      </c>
      <c r="C23" s="12" t="s">
        <v>61</v>
      </c>
      <c r="D23" s="14" t="s">
        <v>187</v>
      </c>
      <c r="E23" s="6" t="s">
        <v>47</v>
      </c>
      <c r="F23" s="63" t="s">
        <v>192</v>
      </c>
      <c r="G23" s="2">
        <f t="shared" si="1"/>
        <v>11315311</v>
      </c>
      <c r="H23" s="2"/>
      <c r="I23" s="2">
        <v>11315311</v>
      </c>
      <c r="J23" s="2">
        <v>11315311</v>
      </c>
    </row>
    <row r="24" spans="1:10" s="1" customFormat="1" ht="41.4">
      <c r="A24" s="11" t="s">
        <v>39</v>
      </c>
      <c r="B24" s="12" t="s">
        <v>40</v>
      </c>
      <c r="C24" s="13" t="s">
        <v>41</v>
      </c>
      <c r="D24" s="19" t="s">
        <v>42</v>
      </c>
      <c r="E24" s="6" t="s">
        <v>47</v>
      </c>
      <c r="F24" s="63" t="s">
        <v>192</v>
      </c>
      <c r="G24" s="2">
        <f t="shared" si="1"/>
        <v>19540</v>
      </c>
      <c r="H24" s="5"/>
      <c r="I24" s="2">
        <v>19540</v>
      </c>
      <c r="J24" s="2">
        <v>19540</v>
      </c>
    </row>
    <row r="25" spans="1:10" s="1" customFormat="1" ht="46.8" customHeight="1">
      <c r="A25" s="11" t="s">
        <v>43</v>
      </c>
      <c r="B25" s="12" t="s">
        <v>44</v>
      </c>
      <c r="C25" s="13" t="s">
        <v>45</v>
      </c>
      <c r="D25" s="14" t="s">
        <v>46</v>
      </c>
      <c r="E25" s="6" t="s">
        <v>47</v>
      </c>
      <c r="F25" s="63" t="s">
        <v>192</v>
      </c>
      <c r="G25" s="2">
        <f t="shared" si="1"/>
        <v>30000</v>
      </c>
      <c r="H25" s="5"/>
      <c r="I25" s="2">
        <v>30000</v>
      </c>
      <c r="J25" s="2">
        <v>30000</v>
      </c>
    </row>
    <row r="26" spans="1:10" s="1" customFormat="1" ht="41.4">
      <c r="A26" s="11" t="s">
        <v>25</v>
      </c>
      <c r="B26" s="12" t="s">
        <v>26</v>
      </c>
      <c r="C26" s="13" t="s">
        <v>27</v>
      </c>
      <c r="D26" s="14" t="s">
        <v>28</v>
      </c>
      <c r="E26" s="6" t="s">
        <v>29</v>
      </c>
      <c r="F26" s="6" t="s">
        <v>151</v>
      </c>
      <c r="G26" s="2">
        <f t="shared" si="1"/>
        <v>50000</v>
      </c>
      <c r="H26" s="2">
        <v>50000</v>
      </c>
      <c r="I26" s="2"/>
      <c r="J26" s="2"/>
    </row>
    <row r="27" spans="1:10" s="1" customFormat="1" ht="49.2" customHeight="1">
      <c r="A27" s="11" t="s">
        <v>188</v>
      </c>
      <c r="B27" s="12" t="s">
        <v>189</v>
      </c>
      <c r="C27" s="13" t="s">
        <v>27</v>
      </c>
      <c r="D27" s="14" t="s">
        <v>190</v>
      </c>
      <c r="E27" s="64" t="s">
        <v>191</v>
      </c>
      <c r="F27" s="6" t="s">
        <v>193</v>
      </c>
      <c r="G27" s="2">
        <f t="shared" si="1"/>
        <v>600000</v>
      </c>
      <c r="H27" s="2">
        <v>600000</v>
      </c>
      <c r="I27" s="2"/>
      <c r="J27" s="2"/>
    </row>
    <row r="28" spans="1:10" s="1" customFormat="1" ht="42" customHeight="1">
      <c r="A28" s="3" t="s">
        <v>163</v>
      </c>
      <c r="B28" s="3" t="s">
        <v>164</v>
      </c>
      <c r="C28" s="3" t="s">
        <v>165</v>
      </c>
      <c r="D28" s="33" t="s">
        <v>166</v>
      </c>
      <c r="E28" s="6" t="s">
        <v>47</v>
      </c>
      <c r="F28" s="63" t="s">
        <v>192</v>
      </c>
      <c r="G28" s="2">
        <f t="shared" si="1"/>
        <v>162000</v>
      </c>
      <c r="H28" s="5"/>
      <c r="I28" s="2">
        <v>162000</v>
      </c>
      <c r="J28" s="5"/>
    </row>
    <row r="29" spans="1:10" s="18" customFormat="1" ht="14.4">
      <c r="A29" s="7" t="s">
        <v>48</v>
      </c>
      <c r="B29" s="20"/>
      <c r="C29" s="20"/>
      <c r="D29" s="8" t="s">
        <v>49</v>
      </c>
      <c r="E29" s="17"/>
      <c r="F29" s="17"/>
      <c r="G29" s="5">
        <f t="shared" ref="G29:G37" si="2">H29+I29</f>
        <v>3426105</v>
      </c>
      <c r="H29" s="5">
        <f>H30</f>
        <v>869530</v>
      </c>
      <c r="I29" s="5">
        <f>I30</f>
        <v>2556575</v>
      </c>
      <c r="J29" s="5">
        <f>J30</f>
        <v>2556575</v>
      </c>
    </row>
    <row r="30" spans="1:10" s="18" customFormat="1" ht="14.4">
      <c r="A30" s="7" t="s">
        <v>50</v>
      </c>
      <c r="B30" s="21"/>
      <c r="C30" s="21"/>
      <c r="D30" s="22" t="s">
        <v>51</v>
      </c>
      <c r="E30" s="17"/>
      <c r="F30" s="17"/>
      <c r="G30" s="5">
        <f t="shared" si="2"/>
        <v>3426105</v>
      </c>
      <c r="H30" s="5">
        <f>H31+H32+H33+H34+H35+H36+H37</f>
        <v>869530</v>
      </c>
      <c r="I30" s="5">
        <f>I31+I32+I33+I34+I35+I36+I37</f>
        <v>2556575</v>
      </c>
      <c r="J30" s="5">
        <f>J31+J32+J33+J34+J35+J36+J37</f>
        <v>2556575</v>
      </c>
    </row>
    <row r="31" spans="1:10" s="18" customFormat="1" ht="47.4" customHeight="1">
      <c r="A31" s="3" t="s">
        <v>174</v>
      </c>
      <c r="B31" s="3" t="s">
        <v>80</v>
      </c>
      <c r="C31" s="3" t="s">
        <v>175</v>
      </c>
      <c r="D31" s="24" t="s">
        <v>176</v>
      </c>
      <c r="E31" s="6" t="s">
        <v>47</v>
      </c>
      <c r="F31" s="63" t="s">
        <v>192</v>
      </c>
      <c r="G31" s="2">
        <f t="shared" si="2"/>
        <v>760000</v>
      </c>
      <c r="H31" s="5"/>
      <c r="I31" s="2">
        <v>760000</v>
      </c>
      <c r="J31" s="2">
        <v>760000</v>
      </c>
    </row>
    <row r="32" spans="1:10" s="18" customFormat="1" ht="77.400000000000006" customHeight="1">
      <c r="A32" s="3" t="s">
        <v>177</v>
      </c>
      <c r="B32" s="3" t="s">
        <v>178</v>
      </c>
      <c r="C32" s="3" t="s">
        <v>179</v>
      </c>
      <c r="D32" s="24" t="s">
        <v>180</v>
      </c>
      <c r="E32" s="6" t="s">
        <v>47</v>
      </c>
      <c r="F32" s="63" t="s">
        <v>192</v>
      </c>
      <c r="G32" s="2">
        <f t="shared" si="2"/>
        <v>200000</v>
      </c>
      <c r="H32" s="5"/>
      <c r="I32" s="2">
        <v>200000</v>
      </c>
      <c r="J32" s="2">
        <v>200000</v>
      </c>
    </row>
    <row r="33" spans="1:10" s="18" customFormat="1" ht="55.2">
      <c r="A33" s="3" t="s">
        <v>52</v>
      </c>
      <c r="B33" s="3" t="s">
        <v>53</v>
      </c>
      <c r="C33" s="25" t="s">
        <v>54</v>
      </c>
      <c r="D33" s="24" t="s">
        <v>55</v>
      </c>
      <c r="E33" s="64" t="s">
        <v>63</v>
      </c>
      <c r="F33" s="63" t="s">
        <v>153</v>
      </c>
      <c r="G33" s="2">
        <f t="shared" si="2"/>
        <v>48530</v>
      </c>
      <c r="H33" s="2">
        <v>48530</v>
      </c>
      <c r="I33" s="17"/>
      <c r="J33" s="17"/>
    </row>
    <row r="34" spans="1:10" s="18" customFormat="1" ht="60.6" customHeight="1">
      <c r="A34" s="3" t="s">
        <v>52</v>
      </c>
      <c r="B34" s="3" t="s">
        <v>53</v>
      </c>
      <c r="C34" s="25" t="s">
        <v>54</v>
      </c>
      <c r="D34" s="24" t="s">
        <v>55</v>
      </c>
      <c r="E34" s="6" t="s">
        <v>170</v>
      </c>
      <c r="F34" s="6" t="s">
        <v>171</v>
      </c>
      <c r="G34" s="2">
        <f t="shared" si="2"/>
        <v>20000</v>
      </c>
      <c r="H34" s="2">
        <v>20000</v>
      </c>
      <c r="I34" s="17"/>
      <c r="J34" s="17"/>
    </row>
    <row r="35" spans="1:10" s="18" customFormat="1" ht="47.4" customHeight="1">
      <c r="A35" s="3" t="s">
        <v>52</v>
      </c>
      <c r="B35" s="3" t="s">
        <v>53</v>
      </c>
      <c r="C35" s="25" t="s">
        <v>54</v>
      </c>
      <c r="D35" s="24" t="s">
        <v>55</v>
      </c>
      <c r="E35" s="6" t="s">
        <v>139</v>
      </c>
      <c r="F35" s="63" t="s">
        <v>144</v>
      </c>
      <c r="G35" s="2">
        <f t="shared" si="2"/>
        <v>148000</v>
      </c>
      <c r="H35" s="2">
        <v>51000</v>
      </c>
      <c r="I35" s="2">
        <v>97000</v>
      </c>
      <c r="J35" s="2">
        <v>97000</v>
      </c>
    </row>
    <row r="36" spans="1:10" s="18" customFormat="1" ht="71.400000000000006" customHeight="1">
      <c r="A36" s="15" t="s">
        <v>56</v>
      </c>
      <c r="B36" s="12" t="s">
        <v>57</v>
      </c>
      <c r="C36" s="23" t="s">
        <v>32</v>
      </c>
      <c r="D36" s="26" t="s">
        <v>58</v>
      </c>
      <c r="E36" s="6" t="s">
        <v>64</v>
      </c>
      <c r="F36" s="64" t="s">
        <v>142</v>
      </c>
      <c r="G36" s="2">
        <f t="shared" si="2"/>
        <v>750000</v>
      </c>
      <c r="H36" s="2">
        <v>750000</v>
      </c>
      <c r="I36" s="17"/>
      <c r="J36" s="17"/>
    </row>
    <row r="37" spans="1:10" s="18" customFormat="1" ht="46.8" customHeight="1">
      <c r="A37" s="3" t="s">
        <v>59</v>
      </c>
      <c r="B37" s="3" t="s">
        <v>60</v>
      </c>
      <c r="C37" s="25" t="s">
        <v>61</v>
      </c>
      <c r="D37" s="24" t="s">
        <v>62</v>
      </c>
      <c r="E37" s="6" t="s">
        <v>47</v>
      </c>
      <c r="F37" s="63" t="s">
        <v>192</v>
      </c>
      <c r="G37" s="2">
        <f t="shared" si="2"/>
        <v>1499575</v>
      </c>
      <c r="H37" s="17"/>
      <c r="I37" s="2">
        <v>1499575</v>
      </c>
      <c r="J37" s="2">
        <v>1499575</v>
      </c>
    </row>
    <row r="38" spans="1:10" s="18" customFormat="1" ht="27.6">
      <c r="A38" s="7" t="s">
        <v>65</v>
      </c>
      <c r="B38" s="7"/>
      <c r="C38" s="27"/>
      <c r="D38" s="28" t="s">
        <v>66</v>
      </c>
      <c r="E38" s="17"/>
      <c r="F38" s="17"/>
      <c r="G38" s="5">
        <f t="shared" ref="G38:G49" si="3">H38+I38</f>
        <v>4946000</v>
      </c>
      <c r="H38" s="5">
        <f>H39</f>
        <v>4946000</v>
      </c>
      <c r="I38" s="5">
        <f>I39</f>
        <v>0</v>
      </c>
      <c r="J38" s="5">
        <f>J39</f>
        <v>0</v>
      </c>
    </row>
    <row r="39" spans="1:10" s="18" customFormat="1" ht="27.6">
      <c r="A39" s="29" t="s">
        <v>67</v>
      </c>
      <c r="B39" s="9"/>
      <c r="C39" s="30"/>
      <c r="D39" s="28" t="s">
        <v>68</v>
      </c>
      <c r="E39" s="17"/>
      <c r="F39" s="17"/>
      <c r="G39" s="5">
        <f t="shared" si="3"/>
        <v>4946000</v>
      </c>
      <c r="H39" s="5">
        <f>H40+H41+H42+H43+H44+H45+H46+H47+H48+H49</f>
        <v>4946000</v>
      </c>
      <c r="I39" s="5">
        <f>I40+I41+I42+I43+I44+I45+I46+I47+I48+I49</f>
        <v>0</v>
      </c>
      <c r="J39" s="5">
        <f>J40+J41+J42+J43+J44+J45+J46+J47+J48+J49</f>
        <v>0</v>
      </c>
    </row>
    <row r="40" spans="1:10" s="18" customFormat="1" ht="55.2">
      <c r="A40" s="11" t="s">
        <v>69</v>
      </c>
      <c r="B40" s="11" t="s">
        <v>70</v>
      </c>
      <c r="C40" s="31" t="s">
        <v>71</v>
      </c>
      <c r="D40" s="32" t="s">
        <v>72</v>
      </c>
      <c r="E40" s="64" t="s">
        <v>99</v>
      </c>
      <c r="F40" s="63" t="s">
        <v>154</v>
      </c>
      <c r="G40" s="2">
        <f t="shared" si="3"/>
        <v>12000</v>
      </c>
      <c r="H40" s="2">
        <v>12000</v>
      </c>
      <c r="I40" s="17"/>
      <c r="J40" s="17"/>
    </row>
    <row r="41" spans="1:10" s="18" customFormat="1" ht="63" customHeight="1">
      <c r="A41" s="11" t="s">
        <v>69</v>
      </c>
      <c r="B41" s="11" t="s">
        <v>70</v>
      </c>
      <c r="C41" s="31" t="s">
        <v>71</v>
      </c>
      <c r="D41" s="32" t="s">
        <v>72</v>
      </c>
      <c r="E41" s="64" t="s">
        <v>100</v>
      </c>
      <c r="F41" s="63" t="s">
        <v>155</v>
      </c>
      <c r="G41" s="2">
        <f t="shared" si="3"/>
        <v>200000</v>
      </c>
      <c r="H41" s="2">
        <v>200000</v>
      </c>
      <c r="I41" s="17"/>
      <c r="J41" s="17"/>
    </row>
    <row r="42" spans="1:10" s="18" customFormat="1" ht="55.2">
      <c r="A42" s="11" t="s">
        <v>73</v>
      </c>
      <c r="B42" s="11" t="s">
        <v>74</v>
      </c>
      <c r="C42" s="31" t="s">
        <v>75</v>
      </c>
      <c r="D42" s="32" t="s">
        <v>76</v>
      </c>
      <c r="E42" s="64" t="s">
        <v>99</v>
      </c>
      <c r="F42" s="63" t="s">
        <v>154</v>
      </c>
      <c r="G42" s="2">
        <f t="shared" si="3"/>
        <v>160000</v>
      </c>
      <c r="H42" s="2">
        <v>160000</v>
      </c>
      <c r="I42" s="17"/>
      <c r="J42" s="17"/>
    </row>
    <row r="43" spans="1:10" s="18" customFormat="1" ht="82.8">
      <c r="A43" s="11" t="s">
        <v>77</v>
      </c>
      <c r="B43" s="11" t="s">
        <v>78</v>
      </c>
      <c r="C43" s="31" t="s">
        <v>75</v>
      </c>
      <c r="D43" s="32" t="s">
        <v>79</v>
      </c>
      <c r="E43" s="64" t="s">
        <v>101</v>
      </c>
      <c r="F43" s="63" t="s">
        <v>162</v>
      </c>
      <c r="G43" s="2">
        <f t="shared" si="3"/>
        <v>2000000</v>
      </c>
      <c r="H43" s="2">
        <v>2000000</v>
      </c>
      <c r="I43" s="17"/>
      <c r="J43" s="17"/>
    </row>
    <row r="44" spans="1:10" s="18" customFormat="1" ht="76.2" customHeight="1">
      <c r="A44" s="15" t="s">
        <v>81</v>
      </c>
      <c r="B44" s="12" t="s">
        <v>57</v>
      </c>
      <c r="C44" s="23" t="s">
        <v>32</v>
      </c>
      <c r="D44" s="26" t="s">
        <v>58</v>
      </c>
      <c r="E44" s="64" t="s">
        <v>64</v>
      </c>
      <c r="F44" s="64" t="s">
        <v>142</v>
      </c>
      <c r="G44" s="2">
        <f t="shared" si="3"/>
        <v>550000</v>
      </c>
      <c r="H44" s="2">
        <v>550000</v>
      </c>
      <c r="I44" s="17"/>
      <c r="J44" s="17"/>
    </row>
    <row r="45" spans="1:10" s="18" customFormat="1" ht="88.2" customHeight="1">
      <c r="A45" s="15" t="s">
        <v>82</v>
      </c>
      <c r="B45" s="12" t="s">
        <v>83</v>
      </c>
      <c r="C45" s="23" t="s">
        <v>80</v>
      </c>
      <c r="D45" s="26" t="s">
        <v>84</v>
      </c>
      <c r="E45" s="64" t="s">
        <v>99</v>
      </c>
      <c r="F45" s="63" t="s">
        <v>154</v>
      </c>
      <c r="G45" s="2">
        <f t="shared" si="3"/>
        <v>18000</v>
      </c>
      <c r="H45" s="2">
        <v>18000</v>
      </c>
      <c r="I45" s="17"/>
      <c r="J45" s="17"/>
    </row>
    <row r="46" spans="1:10" s="18" customFormat="1" ht="82.8">
      <c r="A46" s="15" t="s">
        <v>85</v>
      </c>
      <c r="B46" s="12" t="s">
        <v>86</v>
      </c>
      <c r="C46" s="23" t="s">
        <v>87</v>
      </c>
      <c r="D46" s="26" t="s">
        <v>88</v>
      </c>
      <c r="E46" s="64" t="s">
        <v>99</v>
      </c>
      <c r="F46" s="63" t="s">
        <v>154</v>
      </c>
      <c r="G46" s="2">
        <f t="shared" si="3"/>
        <v>8000</v>
      </c>
      <c r="H46" s="2">
        <v>8000</v>
      </c>
      <c r="I46" s="17"/>
      <c r="J46" s="17"/>
    </row>
    <row r="47" spans="1:10" s="18" customFormat="1" ht="55.2">
      <c r="A47" s="15" t="s">
        <v>89</v>
      </c>
      <c r="B47" s="12" t="s">
        <v>90</v>
      </c>
      <c r="C47" s="23" t="s">
        <v>71</v>
      </c>
      <c r="D47" s="26" t="s">
        <v>91</v>
      </c>
      <c r="E47" s="64" t="s">
        <v>99</v>
      </c>
      <c r="F47" s="63" t="s">
        <v>154</v>
      </c>
      <c r="G47" s="2">
        <f t="shared" si="3"/>
        <v>123000</v>
      </c>
      <c r="H47" s="2">
        <v>123000</v>
      </c>
      <c r="I47" s="17"/>
      <c r="J47" s="17"/>
    </row>
    <row r="48" spans="1:10" s="18" customFormat="1" ht="55.2">
      <c r="A48" s="15" t="s">
        <v>92</v>
      </c>
      <c r="B48" s="12" t="s">
        <v>93</v>
      </c>
      <c r="C48" s="23" t="s">
        <v>71</v>
      </c>
      <c r="D48" s="26" t="s">
        <v>94</v>
      </c>
      <c r="E48" s="64" t="s">
        <v>99</v>
      </c>
      <c r="F48" s="63" t="s">
        <v>154</v>
      </c>
      <c r="G48" s="2">
        <f t="shared" si="3"/>
        <v>150000</v>
      </c>
      <c r="H48" s="2">
        <v>150000</v>
      </c>
      <c r="I48" s="17"/>
      <c r="J48" s="17"/>
    </row>
    <row r="49" spans="1:10" s="18" customFormat="1" ht="55.2">
      <c r="A49" s="11" t="s">
        <v>95</v>
      </c>
      <c r="B49" s="3" t="s">
        <v>96</v>
      </c>
      <c r="C49" s="25" t="s">
        <v>97</v>
      </c>
      <c r="D49" s="33" t="s">
        <v>98</v>
      </c>
      <c r="E49" s="64" t="s">
        <v>99</v>
      </c>
      <c r="F49" s="63" t="s">
        <v>154</v>
      </c>
      <c r="G49" s="2">
        <f t="shared" si="3"/>
        <v>1725000</v>
      </c>
      <c r="H49" s="2">
        <v>1725000</v>
      </c>
      <c r="I49" s="17"/>
      <c r="J49" s="17"/>
    </row>
    <row r="50" spans="1:10" s="18" customFormat="1" ht="14.4">
      <c r="A50" s="34" t="s">
        <v>102</v>
      </c>
      <c r="B50" s="34"/>
      <c r="C50" s="35"/>
      <c r="D50" s="36" t="s">
        <v>120</v>
      </c>
      <c r="E50" s="17"/>
      <c r="F50" s="17"/>
      <c r="G50" s="5">
        <f t="shared" ref="G50:G55" si="4">H50+I50</f>
        <v>793725</v>
      </c>
      <c r="H50" s="5">
        <f>H51</f>
        <v>634500</v>
      </c>
      <c r="I50" s="5">
        <f>I51</f>
        <v>159225</v>
      </c>
      <c r="J50" s="5">
        <f>J51</f>
        <v>159225</v>
      </c>
    </row>
    <row r="51" spans="1:10" s="18" customFormat="1" ht="14.4">
      <c r="A51" s="37" t="s">
        <v>103</v>
      </c>
      <c r="B51" s="38"/>
      <c r="C51" s="39"/>
      <c r="D51" s="40" t="s">
        <v>121</v>
      </c>
      <c r="E51" s="17"/>
      <c r="F51" s="17"/>
      <c r="G51" s="5">
        <f t="shared" si="4"/>
        <v>793725</v>
      </c>
      <c r="H51" s="5">
        <f>H52+H53+H54+H55</f>
        <v>634500</v>
      </c>
      <c r="I51" s="5">
        <f>I52+I53+I54+I55</f>
        <v>159225</v>
      </c>
      <c r="J51" s="5">
        <f>J52+J53+J54+J55</f>
        <v>159225</v>
      </c>
    </row>
    <row r="52" spans="1:10" s="18" customFormat="1" ht="46.2" customHeight="1">
      <c r="A52" s="3" t="s">
        <v>183</v>
      </c>
      <c r="B52" s="3" t="s">
        <v>184</v>
      </c>
      <c r="C52" s="3" t="s">
        <v>185</v>
      </c>
      <c r="D52" s="24" t="s">
        <v>186</v>
      </c>
      <c r="E52" s="6" t="s">
        <v>47</v>
      </c>
      <c r="F52" s="63" t="s">
        <v>192</v>
      </c>
      <c r="G52" s="2">
        <f t="shared" si="4"/>
        <v>159225</v>
      </c>
      <c r="H52" s="5"/>
      <c r="I52" s="2">
        <v>159225</v>
      </c>
      <c r="J52" s="2">
        <v>159225</v>
      </c>
    </row>
    <row r="53" spans="1:10" s="18" customFormat="1" ht="41.4">
      <c r="A53" s="57" t="s">
        <v>167</v>
      </c>
      <c r="B53" s="57" t="s">
        <v>168</v>
      </c>
      <c r="C53" s="58" t="s">
        <v>119</v>
      </c>
      <c r="D53" s="44" t="s">
        <v>122</v>
      </c>
      <c r="E53" s="65" t="s">
        <v>157</v>
      </c>
      <c r="F53" s="63" t="s">
        <v>156</v>
      </c>
      <c r="G53" s="2">
        <f t="shared" si="4"/>
        <v>609000</v>
      </c>
      <c r="H53" s="2">
        <v>609000</v>
      </c>
      <c r="I53" s="17"/>
      <c r="J53" s="17"/>
    </row>
    <row r="54" spans="1:10" s="18" customFormat="1" ht="41.4">
      <c r="A54" s="57" t="s">
        <v>167</v>
      </c>
      <c r="B54" s="57" t="s">
        <v>168</v>
      </c>
      <c r="C54" s="58" t="s">
        <v>119</v>
      </c>
      <c r="D54" s="44" t="s">
        <v>122</v>
      </c>
      <c r="E54" s="44" t="s">
        <v>141</v>
      </c>
      <c r="F54" s="63" t="s">
        <v>144</v>
      </c>
      <c r="G54" s="2">
        <f t="shared" si="4"/>
        <v>20000</v>
      </c>
      <c r="H54" s="2">
        <v>20000</v>
      </c>
      <c r="I54" s="17"/>
      <c r="J54" s="17"/>
    </row>
    <row r="55" spans="1:10" s="18" customFormat="1" ht="41.4">
      <c r="A55" s="57" t="s">
        <v>167</v>
      </c>
      <c r="B55" s="57" t="s">
        <v>168</v>
      </c>
      <c r="C55" s="58" t="s">
        <v>119</v>
      </c>
      <c r="D55" s="44" t="s">
        <v>122</v>
      </c>
      <c r="E55" s="44" t="s">
        <v>140</v>
      </c>
      <c r="F55" s="63" t="s">
        <v>144</v>
      </c>
      <c r="G55" s="2">
        <f t="shared" si="4"/>
        <v>5500</v>
      </c>
      <c r="H55" s="2">
        <v>5500</v>
      </c>
      <c r="I55" s="17"/>
      <c r="J55" s="17"/>
    </row>
    <row r="56" spans="1:10" s="18" customFormat="1" ht="27.6">
      <c r="A56" s="34" t="s">
        <v>104</v>
      </c>
      <c r="B56" s="47"/>
      <c r="C56" s="47"/>
      <c r="D56" s="48" t="s">
        <v>106</v>
      </c>
      <c r="E56" s="44"/>
      <c r="F56" s="53"/>
      <c r="G56" s="5">
        <f t="shared" ref="G56:G64" si="5">H56+I56</f>
        <v>601990</v>
      </c>
      <c r="H56" s="5">
        <f>H57</f>
        <v>601990</v>
      </c>
      <c r="I56" s="17"/>
      <c r="J56" s="17"/>
    </row>
    <row r="57" spans="1:10" s="18" customFormat="1" ht="27.6">
      <c r="A57" s="37" t="s">
        <v>105</v>
      </c>
      <c r="B57" s="49"/>
      <c r="C57" s="49"/>
      <c r="D57" s="50" t="s">
        <v>106</v>
      </c>
      <c r="E57" s="44"/>
      <c r="F57" s="53"/>
      <c r="G57" s="5">
        <f t="shared" si="5"/>
        <v>601990</v>
      </c>
      <c r="H57" s="5">
        <f>H58+H59+H60+H61+H62+H63+H64</f>
        <v>601990</v>
      </c>
      <c r="I57" s="17"/>
      <c r="J57" s="17"/>
    </row>
    <row r="58" spans="1:10" s="18" customFormat="1" ht="41.4">
      <c r="A58" s="41" t="s">
        <v>123</v>
      </c>
      <c r="B58" s="42" t="s">
        <v>124</v>
      </c>
      <c r="C58" s="43" t="s">
        <v>32</v>
      </c>
      <c r="D58" s="44" t="s">
        <v>125</v>
      </c>
      <c r="E58" s="46" t="s">
        <v>107</v>
      </c>
      <c r="F58" s="63" t="s">
        <v>158</v>
      </c>
      <c r="G58" s="2">
        <f t="shared" si="5"/>
        <v>297000</v>
      </c>
      <c r="H58" s="2">
        <v>297000</v>
      </c>
      <c r="I58" s="17"/>
      <c r="J58" s="17"/>
    </row>
    <row r="59" spans="1:10" s="18" customFormat="1" ht="41.4">
      <c r="A59" s="41" t="s">
        <v>131</v>
      </c>
      <c r="B59" s="42" t="s">
        <v>132</v>
      </c>
      <c r="C59" s="43" t="s">
        <v>32</v>
      </c>
      <c r="D59" s="44" t="s">
        <v>133</v>
      </c>
      <c r="E59" s="46" t="s">
        <v>172</v>
      </c>
      <c r="F59" s="6" t="s">
        <v>173</v>
      </c>
      <c r="G59" s="2">
        <f t="shared" si="5"/>
        <v>63490</v>
      </c>
      <c r="H59" s="2">
        <v>63490</v>
      </c>
      <c r="I59" s="17"/>
      <c r="J59" s="17"/>
    </row>
    <row r="60" spans="1:10" s="18" customFormat="1" ht="41.4">
      <c r="A60" s="41" t="s">
        <v>131</v>
      </c>
      <c r="B60" s="42" t="s">
        <v>132</v>
      </c>
      <c r="C60" s="43" t="s">
        <v>32</v>
      </c>
      <c r="D60" s="44" t="s">
        <v>133</v>
      </c>
      <c r="E60" s="45" t="s">
        <v>134</v>
      </c>
      <c r="F60" s="63" t="s">
        <v>159</v>
      </c>
      <c r="G60" s="2">
        <f t="shared" si="5"/>
        <v>50000</v>
      </c>
      <c r="H60" s="2">
        <v>50000</v>
      </c>
      <c r="I60" s="17"/>
      <c r="J60" s="17"/>
    </row>
    <row r="61" spans="1:10" s="18" customFormat="1" ht="41.4">
      <c r="A61" s="51" t="s">
        <v>108</v>
      </c>
      <c r="B61" s="51" t="s">
        <v>109</v>
      </c>
      <c r="C61" s="51" t="s">
        <v>110</v>
      </c>
      <c r="D61" s="52" t="s">
        <v>111</v>
      </c>
      <c r="E61" s="46" t="s">
        <v>135</v>
      </c>
      <c r="F61" s="63" t="s">
        <v>160</v>
      </c>
      <c r="G61" s="2">
        <f t="shared" si="5"/>
        <v>110000</v>
      </c>
      <c r="H61" s="2">
        <v>110000</v>
      </c>
      <c r="I61" s="17"/>
      <c r="J61" s="17"/>
    </row>
    <row r="62" spans="1:10" s="18" customFormat="1" ht="41.4">
      <c r="A62" s="51" t="s">
        <v>114</v>
      </c>
      <c r="B62" s="51" t="s">
        <v>115</v>
      </c>
      <c r="C62" s="51" t="s">
        <v>110</v>
      </c>
      <c r="D62" s="52" t="s">
        <v>116</v>
      </c>
      <c r="E62" s="46" t="s">
        <v>135</v>
      </c>
      <c r="F62" s="63" t="s">
        <v>160</v>
      </c>
      <c r="G62" s="2">
        <f t="shared" si="5"/>
        <v>70000</v>
      </c>
      <c r="H62" s="2">
        <v>70000</v>
      </c>
      <c r="I62" s="17"/>
      <c r="J62" s="17"/>
    </row>
    <row r="63" spans="1:10" s="18" customFormat="1" ht="41.4">
      <c r="A63" s="51" t="s">
        <v>117</v>
      </c>
      <c r="B63" s="51" t="s">
        <v>118</v>
      </c>
      <c r="C63" s="51" t="s">
        <v>110</v>
      </c>
      <c r="D63" s="52" t="s">
        <v>112</v>
      </c>
      <c r="E63" s="46" t="s">
        <v>135</v>
      </c>
      <c r="F63" s="63" t="s">
        <v>160</v>
      </c>
      <c r="G63" s="2">
        <f t="shared" si="5"/>
        <v>6500</v>
      </c>
      <c r="H63" s="2">
        <v>6500</v>
      </c>
      <c r="I63" s="17"/>
      <c r="J63" s="17"/>
    </row>
    <row r="64" spans="1:10" s="18" customFormat="1" ht="47.4" customHeight="1">
      <c r="A64" s="60" t="s">
        <v>136</v>
      </c>
      <c r="B64" s="54" t="s">
        <v>137</v>
      </c>
      <c r="C64" s="55" t="s">
        <v>110</v>
      </c>
      <c r="D64" s="56" t="s">
        <v>138</v>
      </c>
      <c r="E64" s="46" t="s">
        <v>135</v>
      </c>
      <c r="F64" s="63" t="s">
        <v>160</v>
      </c>
      <c r="G64" s="2">
        <f t="shared" si="5"/>
        <v>5000</v>
      </c>
      <c r="H64" s="2">
        <v>5000</v>
      </c>
      <c r="I64" s="17"/>
      <c r="J64" s="17"/>
    </row>
    <row r="65" spans="1:10" s="18" customFormat="1" ht="27.6">
      <c r="A65" s="34" t="s">
        <v>126</v>
      </c>
      <c r="B65" s="57"/>
      <c r="C65" s="58"/>
      <c r="D65" s="59" t="s">
        <v>113</v>
      </c>
      <c r="E65" s="46"/>
      <c r="F65" s="24"/>
      <c r="G65" s="5">
        <f t="shared" ref="G65:G73" si="6">H65+I65</f>
        <v>3455093</v>
      </c>
      <c r="H65" s="5">
        <f>H66</f>
        <v>3455093</v>
      </c>
      <c r="I65" s="17"/>
      <c r="J65" s="17"/>
    </row>
    <row r="66" spans="1:10" s="18" customFormat="1" ht="27.6">
      <c r="A66" s="37" t="s">
        <v>127</v>
      </c>
      <c r="B66" s="42"/>
      <c r="C66" s="43"/>
      <c r="D66" s="59" t="s">
        <v>113</v>
      </c>
      <c r="E66" s="46"/>
      <c r="F66" s="24"/>
      <c r="G66" s="5">
        <f t="shared" si="6"/>
        <v>3455093</v>
      </c>
      <c r="H66" s="5">
        <f>H67+H68+H69+H70+H71+H72</f>
        <v>3455093</v>
      </c>
      <c r="I66" s="17"/>
      <c r="J66" s="17"/>
    </row>
    <row r="67" spans="1:10" s="18" customFormat="1" ht="55.2">
      <c r="A67" s="57" t="s">
        <v>128</v>
      </c>
      <c r="B67" s="57" t="s">
        <v>129</v>
      </c>
      <c r="C67" s="58" t="s">
        <v>16</v>
      </c>
      <c r="D67" s="61" t="s">
        <v>130</v>
      </c>
      <c r="E67" s="46" t="s">
        <v>99</v>
      </c>
      <c r="F67" s="63" t="s">
        <v>154</v>
      </c>
      <c r="G67" s="2">
        <f t="shared" si="6"/>
        <v>102093</v>
      </c>
      <c r="H67" s="2">
        <v>102093</v>
      </c>
      <c r="I67" s="17"/>
      <c r="J67" s="17"/>
    </row>
    <row r="68" spans="1:10" s="18" customFormat="1" ht="55.2">
      <c r="A68" s="57" t="s">
        <v>128</v>
      </c>
      <c r="B68" s="57" t="s">
        <v>129</v>
      </c>
      <c r="C68" s="58" t="s">
        <v>16</v>
      </c>
      <c r="D68" s="61" t="s">
        <v>130</v>
      </c>
      <c r="E68" s="46" t="s">
        <v>99</v>
      </c>
      <c r="F68" s="63" t="s">
        <v>154</v>
      </c>
      <c r="G68" s="2">
        <f t="shared" si="6"/>
        <v>100000</v>
      </c>
      <c r="H68" s="2">
        <v>100000</v>
      </c>
      <c r="I68" s="17"/>
      <c r="J68" s="17"/>
    </row>
    <row r="69" spans="1:10" s="18" customFormat="1" ht="55.2">
      <c r="A69" s="57" t="s">
        <v>128</v>
      </c>
      <c r="B69" s="57" t="s">
        <v>129</v>
      </c>
      <c r="C69" s="58" t="s">
        <v>16</v>
      </c>
      <c r="D69" s="61" t="s">
        <v>130</v>
      </c>
      <c r="E69" s="46" t="s">
        <v>99</v>
      </c>
      <c r="F69" s="63" t="s">
        <v>154</v>
      </c>
      <c r="G69" s="2">
        <f t="shared" si="6"/>
        <v>43000</v>
      </c>
      <c r="H69" s="2">
        <v>43000</v>
      </c>
      <c r="I69" s="17"/>
      <c r="J69" s="17"/>
    </row>
    <row r="70" spans="1:10" s="18" customFormat="1" ht="45" customHeight="1">
      <c r="A70" s="57" t="s">
        <v>128</v>
      </c>
      <c r="B70" s="57" t="s">
        <v>129</v>
      </c>
      <c r="C70" s="58" t="s">
        <v>16</v>
      </c>
      <c r="D70" s="61" t="s">
        <v>130</v>
      </c>
      <c r="E70" s="6" t="s">
        <v>47</v>
      </c>
      <c r="F70" s="63" t="s">
        <v>192</v>
      </c>
      <c r="G70" s="2">
        <f t="shared" si="6"/>
        <v>780000</v>
      </c>
      <c r="H70" s="2">
        <v>780000</v>
      </c>
      <c r="I70" s="17"/>
      <c r="J70" s="17"/>
    </row>
    <row r="71" spans="1:10" s="18" customFormat="1" ht="45.6" customHeight="1">
      <c r="A71" s="57" t="s">
        <v>128</v>
      </c>
      <c r="B71" s="57" t="s">
        <v>129</v>
      </c>
      <c r="C71" s="58" t="s">
        <v>16</v>
      </c>
      <c r="D71" s="61" t="s">
        <v>130</v>
      </c>
      <c r="E71" s="6" t="s">
        <v>47</v>
      </c>
      <c r="F71" s="63" t="s">
        <v>192</v>
      </c>
      <c r="G71" s="2">
        <f t="shared" si="6"/>
        <v>430000</v>
      </c>
      <c r="H71" s="2">
        <v>430000</v>
      </c>
      <c r="I71" s="17"/>
      <c r="J71" s="17"/>
    </row>
    <row r="72" spans="1:10" s="18" customFormat="1" ht="47.4" customHeight="1">
      <c r="A72" s="57" t="s">
        <v>128</v>
      </c>
      <c r="B72" s="57" t="s">
        <v>129</v>
      </c>
      <c r="C72" s="58" t="s">
        <v>16</v>
      </c>
      <c r="D72" s="61" t="s">
        <v>130</v>
      </c>
      <c r="E72" s="6" t="s">
        <v>47</v>
      </c>
      <c r="F72" s="63" t="s">
        <v>192</v>
      </c>
      <c r="G72" s="2">
        <f t="shared" si="6"/>
        <v>2000000</v>
      </c>
      <c r="H72" s="2">
        <v>2000000</v>
      </c>
      <c r="I72" s="17"/>
      <c r="J72" s="17"/>
    </row>
    <row r="73" spans="1:10" ht="13.8">
      <c r="A73" s="62" t="s">
        <v>11</v>
      </c>
      <c r="B73" s="62" t="s">
        <v>11</v>
      </c>
      <c r="C73" s="62" t="s">
        <v>11</v>
      </c>
      <c r="D73" s="66" t="s">
        <v>12</v>
      </c>
      <c r="E73" s="62" t="s">
        <v>11</v>
      </c>
      <c r="F73" s="62" t="s">
        <v>11</v>
      </c>
      <c r="G73" s="5">
        <f t="shared" si="6"/>
        <v>28278664</v>
      </c>
      <c r="H73" s="5">
        <f>H9+H29+H38+H50+H56+H65</f>
        <v>13314548</v>
      </c>
      <c r="I73" s="5">
        <f>I9+I29+I38+I50+I56+I65</f>
        <v>14964116</v>
      </c>
      <c r="J73" s="5">
        <f>J9+J29+J38+J50+J56+J65</f>
        <v>14802116</v>
      </c>
    </row>
    <row r="76" spans="1:10">
      <c r="A76" t="s">
        <v>161</v>
      </c>
    </row>
  </sheetData>
  <mergeCells count="11">
    <mergeCell ref="I6:J6"/>
    <mergeCell ref="A6:A7"/>
    <mergeCell ref="B6:B7"/>
    <mergeCell ref="C6:C7"/>
    <mergeCell ref="D6:D7"/>
    <mergeCell ref="B4:F4"/>
    <mergeCell ref="G1:J3"/>
    <mergeCell ref="E6:E7"/>
    <mergeCell ref="F6:F7"/>
    <mergeCell ref="G6:G7"/>
    <mergeCell ref="H6:H7"/>
  </mergeCells>
  <phoneticPr fontId="0" type="noConversion"/>
  <pageMargins left="0.28000000000000003" right="0.23" top="0.81" bottom="0.48" header="0.5" footer="0.34"/>
  <pageSetup paperSize="9" scale="7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User</cp:lastModifiedBy>
  <cp:lastPrinted>2019-02-01T07:16:29Z</cp:lastPrinted>
  <dcterms:created xsi:type="dcterms:W3CDTF">2018-11-29T06:06:17Z</dcterms:created>
  <dcterms:modified xsi:type="dcterms:W3CDTF">2019-02-01T07:38:11Z</dcterms:modified>
</cp:coreProperties>
</file>