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14210" fullCalcOnLoad="1"/>
</workbook>
</file>

<file path=xl/calcChain.xml><?xml version="1.0" encoding="utf-8"?>
<calcChain xmlns="http://schemas.openxmlformats.org/spreadsheetml/2006/main">
  <c r="J27" i="1" l="1"/>
  <c r="I27" i="1"/>
  <c r="H27" i="1"/>
  <c r="G29" i="1"/>
  <c r="G28" i="1"/>
  <c r="G32" i="1"/>
  <c r="G33" i="1"/>
  <c r="J48" i="1"/>
  <c r="I48" i="1"/>
  <c r="H48" i="1"/>
  <c r="J12" i="1"/>
  <c r="I12" i="1"/>
  <c r="H12" i="1"/>
  <c r="G17" i="1"/>
  <c r="G22" i="1"/>
  <c r="G20" i="1"/>
  <c r="G19" i="1"/>
  <c r="G15" i="1"/>
  <c r="G14" i="1"/>
  <c r="G12" i="1"/>
  <c r="J11" i="1"/>
  <c r="J26" i="1"/>
  <c r="J47" i="1"/>
  <c r="J36" i="1"/>
  <c r="J35" i="1"/>
  <c r="J67" i="1"/>
  <c r="I11" i="1"/>
  <c r="I26" i="1"/>
  <c r="I47" i="1"/>
  <c r="I36" i="1"/>
  <c r="I35" i="1"/>
  <c r="I67" i="1"/>
  <c r="H60" i="1"/>
  <c r="G66" i="1"/>
  <c r="G24" i="1"/>
  <c r="H36" i="1"/>
  <c r="G18" i="1"/>
  <c r="H11" i="1"/>
  <c r="H26" i="1"/>
  <c r="H35" i="1"/>
  <c r="H47" i="1"/>
  <c r="H51" i="1"/>
  <c r="H50" i="1"/>
  <c r="H59" i="1"/>
  <c r="H67" i="1"/>
  <c r="G67" i="1"/>
  <c r="G59" i="1"/>
  <c r="G60" i="1"/>
  <c r="G65" i="1"/>
  <c r="G64" i="1"/>
  <c r="G63" i="1"/>
  <c r="G62" i="1"/>
  <c r="G61" i="1"/>
  <c r="G50" i="1"/>
  <c r="G51" i="1"/>
  <c r="G58" i="1"/>
  <c r="G57" i="1"/>
  <c r="G56" i="1"/>
  <c r="G55" i="1"/>
  <c r="G54" i="1"/>
  <c r="G53" i="1"/>
  <c r="G52" i="1"/>
  <c r="G47" i="1"/>
  <c r="G48" i="1"/>
  <c r="G49" i="1"/>
  <c r="G35" i="1"/>
  <c r="G36" i="1"/>
  <c r="G46" i="1"/>
  <c r="G45" i="1"/>
  <c r="G44" i="1"/>
  <c r="G43" i="1"/>
  <c r="G42" i="1"/>
  <c r="G41" i="1"/>
  <c r="G40" i="1"/>
  <c r="G39" i="1"/>
  <c r="G38" i="1"/>
  <c r="G37" i="1"/>
  <c r="G26" i="1"/>
  <c r="G27" i="1"/>
  <c r="G34" i="1"/>
  <c r="G31" i="1"/>
  <c r="G30" i="1"/>
  <c r="G11" i="1"/>
  <c r="G13" i="1"/>
  <c r="G25" i="1"/>
  <c r="G23" i="1"/>
  <c r="G21" i="1"/>
  <c r="G16" i="1"/>
</calcChain>
</file>

<file path=xl/sharedStrings.xml><?xml version="1.0" encoding="utf-8"?>
<sst xmlns="http://schemas.openxmlformats.org/spreadsheetml/2006/main" count="312" uniqueCount="184">
  <si>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</si>
  <si>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</si>
  <si>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</si>
  <si>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</si>
  <si>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</si>
  <si>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</si>
  <si>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</si>
  <si>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</si>
  <si>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</si>
  <si>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</si>
  <si>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</si>
  <si>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</si>
  <si>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</si>
  <si>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</si>
  <si>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</si>
  <si>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</si>
  <si>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</si>
  <si>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</si>
  <si>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</si>
  <si>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</si>
  <si>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</si>
  <si>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</si>
  <si>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</si>
  <si>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</si>
  <si>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</si>
  <si>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</si>
  <si>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</si>
  <si>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</si>
  <si>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</si>
  <si>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</si>
  <si>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</si>
  <si>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</si>
  <si>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</si>
  <si>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</si>
  <si>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</si>
  <si>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</si>
  <si>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</si>
  <si>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</si>
  <si>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</si>
  <si>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</si>
  <si>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</si>
  <si>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</si>
  <si>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</si>
  <si>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</si>
  <si>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</si>
  <si>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</si>
  <si>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</si>
  <si>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</si>
  <si>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</si>
  <si>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</si>
  <si>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</si>
  <si>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</si>
  <si>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</si>
  <si>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</si>
  <si>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</si>
  <si>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</si>
  <si>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</si>
  <si>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</si>
  <si>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</si>
  <si>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</si>
  <si>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</si>
  <si>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</si>
  <si>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</si>
  <si>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</si>
  <si>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</si>
  <si>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</si>
  <si>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</si>
  <si>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</si>
  <si>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</si>
  <si>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</si>
  <si>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</si>
  <si>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</si>
  <si>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</si>
  <si>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</si>
  <si>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</si>
  <si>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</si>
  <si>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</si>
  <si>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</si>
  <si>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</si>
  <si>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</si>
  <si>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</si>
  <si>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</si>
  <si>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</si>
  <si>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</si>
  <si>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</si>
  <si>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</si>
  <si>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</si>
  <si>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</si>
  <si>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</si>
  <si>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</si>
  <si>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</si>
  <si>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</si>
  <si>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</si>
  <si>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</si>
  <si>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</si>
  <si>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</si>
  <si>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</si>
  <si>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</si>
  <si>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</si>
  <si>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</si>
  <si>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</si>
  <si>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</si>
  <si>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</si>
  <si>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</si>
  <si>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</si>
  <si>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</si>
  <si>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</si>
  <si>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</si>
  <si>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</si>
  <si>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</si>
  <si>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</si>
  <si>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</si>
  <si>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</si>
  <si>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</si>
  <si>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</si>
  <si>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</si>
  <si>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</si>
  <si>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</si>
  <si>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</si>
  <si>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</si>
  <si>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</si>
  <si>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</si>
  <si>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</si>
  <si>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</si>
  <si>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Проект рішення міської ради 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</si>
  <si>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</si>
  <si>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</si>
  <si>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</si>
  <si>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</si>
  <si>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</si>
  <si>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</si>
  <si>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</si>
  <si>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</si>
  <si>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</si>
  <si>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</si>
  <si>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</si>
  <si>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</si>
  <si>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</si>
  <si>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</si>
  <si>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</si>
  <si>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</si>
  <si>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</si>
  <si>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</si>
  <si>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</si>
  <si>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</si>
  <si>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0218230</t>
  </si>
  <si>
    <t>8230</t>
  </si>
  <si>
    <t>Інші заходи громадського порядку та безпеки</t>
  </si>
  <si>
    <t>Начальник фінансового управління                                                                                 О.А.Гончаров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</si>
  <si>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</si>
  <si>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</si>
  <si>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</si>
  <si>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</si>
  <si>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</si>
  <si>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 xml:space="preserve">Програма  економічного, соціального та культурного  розвитку м.Каховки на 2020 рік </t>
  </si>
  <si>
    <t xml:space="preserve">«Про міську Програму підтримки діяльності громадського формування з охорони громадського порядку «Щит» на 2020 рік» 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</si>
  <si>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</si>
  <si>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</si>
  <si>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</si>
  <si>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</si>
  <si>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</si>
  <si>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підтримки діяльності органів самоорганізації населення на 2020 рік  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</si>
  <si>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</si>
  <si>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</si>
  <si>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</si>
  <si>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</si>
  <si>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</si>
  <si>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</si>
  <si>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</si>
  <si>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</si>
  <si>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</si>
  <si>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</si>
  <si>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</si>
  <si>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Рішення  міської ради від 28.03.2019 року  року № 1577/76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</si>
  <si>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</si>
  <si>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</si>
  <si>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</si>
  <si>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</si>
  <si>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</si>
  <si>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Програма з оздоровлення педагогічних працівників   закладів освіти</t>
  </si>
  <si>
    <t>0611010</t>
  </si>
  <si>
    <t>0910</t>
  </si>
  <si>
    <t>Надання дошкільної освіти</t>
  </si>
  <si>
    <t>Додаток 6
до рішення  виконкому  
26.11.2019  №285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</si>
</sst>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8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zoomScaleNormal="100" workbookViewId="0">
      <selection activeCell="G4" sqref="G4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0.140625" bestFit="1" customWidth="1"/>
    <col min="8" max="8" width="10.42578125" customWidth="1"/>
    <col min="9" max="9" width="10.140625" bestFit="1" customWidth="1"/>
    <col min="10" max="10" width="10.5703125" customWidth="1"/>
  </cols>
  <sheetData>
    <row r="1" spans="1:10" x14ac:dyDescent="0.2">
      <c r="G1" s="83" t="s">
        <v>183</v>
      </c>
      <c r="H1" s="83"/>
      <c r="I1" s="83"/>
      <c r="J1" s="83"/>
    </row>
    <row r="2" spans="1:10" ht="31.15" customHeight="1" x14ac:dyDescent="0.2">
      <c r="G2" s="83"/>
      <c r="H2" s="83"/>
      <c r="I2" s="83"/>
      <c r="J2" s="83"/>
    </row>
    <row r="3" spans="1:10" x14ac:dyDescent="0.2">
      <c r="G3" s="83"/>
      <c r="H3" s="83"/>
      <c r="I3" s="83"/>
      <c r="J3" s="83"/>
    </row>
    <row r="4" spans="1:10" ht="15" x14ac:dyDescent="0.25">
      <c r="B4" s="82" t="s">
        <v>153</v>
      </c>
      <c r="C4" s="82"/>
      <c r="D4" s="82"/>
      <c r="E4" s="82"/>
      <c r="F4" s="82"/>
    </row>
    <row r="5" spans="1:10" ht="15" x14ac:dyDescent="0.25">
      <c r="B5" s="67"/>
      <c r="C5" s="67"/>
      <c r="D5" s="67"/>
      <c r="E5" s="67"/>
      <c r="F5" s="67"/>
    </row>
    <row r="6" spans="1:10" ht="15" x14ac:dyDescent="0.25">
      <c r="A6" s="88">
        <v>21202000000</v>
      </c>
      <c r="B6" s="88"/>
      <c r="C6" s="88"/>
      <c r="D6" s="67"/>
      <c r="E6" s="67"/>
      <c r="F6" s="67"/>
    </row>
    <row r="7" spans="1:10" ht="30.75" customHeight="1" x14ac:dyDescent="0.2">
      <c r="A7" s="89" t="s">
        <v>149</v>
      </c>
      <c r="B7" s="89"/>
      <c r="C7" s="89"/>
      <c r="J7" t="s">
        <v>10</v>
      </c>
    </row>
    <row r="8" spans="1:10" ht="15" x14ac:dyDescent="0.2">
      <c r="A8" s="80" t="s">
        <v>150</v>
      </c>
      <c r="B8" s="80" t="s">
        <v>151</v>
      </c>
      <c r="C8" s="80" t="s">
        <v>0</v>
      </c>
      <c r="D8" s="80" t="s">
        <v>152</v>
      </c>
      <c r="E8" s="80" t="s">
        <v>1</v>
      </c>
      <c r="F8" s="84" t="s">
        <v>2</v>
      </c>
      <c r="G8" s="80" t="s">
        <v>3</v>
      </c>
      <c r="H8" s="80" t="s">
        <v>4</v>
      </c>
      <c r="I8" s="86" t="s">
        <v>5</v>
      </c>
      <c r="J8" s="87"/>
    </row>
    <row r="9" spans="1:10" ht="139.15" customHeight="1" x14ac:dyDescent="0.2">
      <c r="A9" s="81"/>
      <c r="B9" s="81"/>
      <c r="C9" s="81"/>
      <c r="D9" s="81"/>
      <c r="E9" s="81"/>
      <c r="F9" s="85"/>
      <c r="G9" s="81"/>
      <c r="H9" s="81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>H11+I11</f>
        <v>24429417</v>
      </c>
      <c r="H11" s="5">
        <f>H12</f>
        <v>16032972</v>
      </c>
      <c r="I11" s="5">
        <f>I12</f>
        <v>8396445</v>
      </c>
      <c r="J11" s="5">
        <f>J12</f>
        <v>8215445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>H12+I12</f>
        <v>24429417</v>
      </c>
      <c r="H12" s="5">
        <f>H13+H14+H15+H16+H17+H18+H19+H20+H21+H22+H23+H24+H25</f>
        <v>16032972</v>
      </c>
      <c r="I12" s="5">
        <f>I13+I14+I15+I16+I17+I18+I19+I20+I21+I22+I23+I24+I25</f>
        <v>8396445</v>
      </c>
      <c r="J12" s="5">
        <f>J13+J14+J15+J16+J17+J18+J19+J20+J21+J22+J23+J24+J25</f>
        <v>8215445</v>
      </c>
    </row>
    <row r="13" spans="1:10" ht="60" customHeight="1" x14ac:dyDescent="0.2">
      <c r="A13" s="3" t="s">
        <v>11</v>
      </c>
      <c r="B13" s="3" t="s">
        <v>12</v>
      </c>
      <c r="C13" s="3" t="s">
        <v>13</v>
      </c>
      <c r="D13" s="4" t="s">
        <v>14</v>
      </c>
      <c r="E13" s="64" t="s">
        <v>18</v>
      </c>
      <c r="F13" s="6" t="s">
        <v>140</v>
      </c>
      <c r="G13" s="2">
        <f>H13+I13</f>
        <v>355000</v>
      </c>
      <c r="H13" s="2">
        <v>355000</v>
      </c>
      <c r="I13" s="2"/>
      <c r="J13" s="2"/>
    </row>
    <row r="14" spans="1:10" ht="42.75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6" t="s">
        <v>161</v>
      </c>
      <c r="F14" s="64" t="s">
        <v>124</v>
      </c>
      <c r="G14" s="2">
        <f>H14+I14</f>
        <v>139200</v>
      </c>
      <c r="H14" s="2">
        <v>139200</v>
      </c>
      <c r="I14" s="2"/>
      <c r="J14" s="2"/>
    </row>
    <row r="15" spans="1:10" ht="48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6" t="s">
        <v>162</v>
      </c>
      <c r="F15" s="64" t="s">
        <v>124</v>
      </c>
      <c r="G15" s="2">
        <f>H15+I15</f>
        <v>210000</v>
      </c>
      <c r="H15" s="2">
        <v>210000</v>
      </c>
      <c r="I15" s="2"/>
      <c r="J15" s="2"/>
    </row>
    <row r="16" spans="1:10" ht="46.15" customHeight="1" x14ac:dyDescent="0.2">
      <c r="A16" s="15" t="s">
        <v>20</v>
      </c>
      <c r="B16" s="15" t="s">
        <v>21</v>
      </c>
      <c r="C16" s="15" t="s">
        <v>22</v>
      </c>
      <c r="D16" s="16" t="s">
        <v>23</v>
      </c>
      <c r="E16" s="64" t="s">
        <v>24</v>
      </c>
      <c r="F16" s="63" t="s">
        <v>125</v>
      </c>
      <c r="G16" s="2">
        <f t="shared" ref="G16:G25" si="0">H16+I16</f>
        <v>123500</v>
      </c>
      <c r="H16" s="2">
        <v>123500</v>
      </c>
      <c r="I16" s="2"/>
      <c r="J16" s="2"/>
    </row>
    <row r="17" spans="1:10" ht="82.5" customHeight="1" x14ac:dyDescent="0.25">
      <c r="A17" s="68" t="s">
        <v>160</v>
      </c>
      <c r="B17" s="69" t="s">
        <v>82</v>
      </c>
      <c r="C17" s="3" t="s">
        <v>83</v>
      </c>
      <c r="D17" s="33" t="s">
        <v>84</v>
      </c>
      <c r="E17" s="64" t="s">
        <v>170</v>
      </c>
      <c r="F17" s="63" t="s">
        <v>171</v>
      </c>
      <c r="G17" s="2">
        <f t="shared" si="0"/>
        <v>55272</v>
      </c>
      <c r="H17" s="2">
        <v>55272</v>
      </c>
      <c r="I17" s="2"/>
      <c r="J17" s="2"/>
    </row>
    <row r="18" spans="1:10" s="1" customFormat="1" ht="46.9" customHeight="1" x14ac:dyDescent="0.25">
      <c r="A18" s="3" t="s">
        <v>25</v>
      </c>
      <c r="B18" s="12" t="s">
        <v>26</v>
      </c>
      <c r="C18" s="12" t="s">
        <v>27</v>
      </c>
      <c r="D18" s="14" t="s">
        <v>28</v>
      </c>
      <c r="E18" s="6" t="s">
        <v>154</v>
      </c>
      <c r="F18" s="63" t="s">
        <v>124</v>
      </c>
      <c r="G18" s="2">
        <f t="shared" si="0"/>
        <v>15000000</v>
      </c>
      <c r="H18" s="2">
        <v>15000000</v>
      </c>
      <c r="I18" s="5"/>
      <c r="J18" s="5"/>
    </row>
    <row r="19" spans="1:10" s="1" customFormat="1" ht="46.9" customHeight="1" x14ac:dyDescent="0.25">
      <c r="A19" s="3" t="s">
        <v>163</v>
      </c>
      <c r="B19" s="12" t="s">
        <v>164</v>
      </c>
      <c r="C19" s="12" t="s">
        <v>48</v>
      </c>
      <c r="D19" s="14" t="s">
        <v>165</v>
      </c>
      <c r="E19" s="6" t="s">
        <v>154</v>
      </c>
      <c r="F19" s="63" t="s">
        <v>124</v>
      </c>
      <c r="G19" s="73">
        <f t="shared" si="0"/>
        <v>5017025</v>
      </c>
      <c r="H19" s="73"/>
      <c r="I19" s="73">
        <v>5017025</v>
      </c>
      <c r="J19" s="73">
        <v>5017025</v>
      </c>
    </row>
    <row r="20" spans="1:10" s="1" customFormat="1" ht="36.75" customHeight="1" x14ac:dyDescent="0.25">
      <c r="A20" s="3" t="s">
        <v>166</v>
      </c>
      <c r="B20" s="12" t="s">
        <v>167</v>
      </c>
      <c r="C20" s="3" t="s">
        <v>48</v>
      </c>
      <c r="D20" s="70" t="s">
        <v>168</v>
      </c>
      <c r="E20" s="64" t="s">
        <v>169</v>
      </c>
      <c r="F20" s="63" t="s">
        <v>124</v>
      </c>
      <c r="G20" s="2">
        <f t="shared" si="0"/>
        <v>606420</v>
      </c>
      <c r="H20" s="2"/>
      <c r="I20" s="2">
        <v>606420</v>
      </c>
      <c r="J20" s="2">
        <v>606420</v>
      </c>
    </row>
    <row r="21" spans="1:10" s="1" customFormat="1" ht="45" x14ac:dyDescent="0.25">
      <c r="A21" s="11" t="s">
        <v>29</v>
      </c>
      <c r="B21" s="12" t="s">
        <v>30</v>
      </c>
      <c r="C21" s="13" t="s">
        <v>31</v>
      </c>
      <c r="D21" s="19" t="s">
        <v>32</v>
      </c>
      <c r="E21" s="6" t="s">
        <v>154</v>
      </c>
      <c r="F21" s="63" t="s">
        <v>124</v>
      </c>
      <c r="G21" s="2">
        <f t="shared" si="0"/>
        <v>2512000</v>
      </c>
      <c r="H21" s="5"/>
      <c r="I21" s="2">
        <v>2512000</v>
      </c>
      <c r="J21" s="2">
        <v>2512000</v>
      </c>
    </row>
    <row r="22" spans="1:10" s="1" customFormat="1" ht="36.75" customHeight="1" x14ac:dyDescent="0.25">
      <c r="A22" s="11" t="s">
        <v>156</v>
      </c>
      <c r="B22" s="3" t="s">
        <v>157</v>
      </c>
      <c r="C22" s="3" t="s">
        <v>158</v>
      </c>
      <c r="D22" s="33" t="s">
        <v>159</v>
      </c>
      <c r="E22" s="64" t="s">
        <v>172</v>
      </c>
      <c r="F22" s="63" t="s">
        <v>124</v>
      </c>
      <c r="G22" s="2">
        <f t="shared" si="0"/>
        <v>100000</v>
      </c>
      <c r="H22" s="2">
        <v>100000</v>
      </c>
      <c r="I22" s="2"/>
      <c r="J22" s="2"/>
    </row>
    <row r="23" spans="1:10" s="1" customFormat="1" ht="46.9" customHeight="1" x14ac:dyDescent="0.25">
      <c r="A23" s="11" t="s">
        <v>33</v>
      </c>
      <c r="B23" s="12" t="s">
        <v>34</v>
      </c>
      <c r="C23" s="13" t="s">
        <v>35</v>
      </c>
      <c r="D23" s="14" t="s">
        <v>36</v>
      </c>
      <c r="E23" s="6" t="s">
        <v>154</v>
      </c>
      <c r="F23" s="63" t="s">
        <v>124</v>
      </c>
      <c r="G23" s="2">
        <f t="shared" si="0"/>
        <v>80000</v>
      </c>
      <c r="H23" s="5"/>
      <c r="I23" s="2">
        <v>80000</v>
      </c>
      <c r="J23" s="2">
        <v>80000</v>
      </c>
    </row>
    <row r="24" spans="1:10" s="1" customFormat="1" ht="49.15" customHeight="1" x14ac:dyDescent="0.25">
      <c r="A24" s="11" t="s">
        <v>145</v>
      </c>
      <c r="B24" s="12" t="s">
        <v>146</v>
      </c>
      <c r="C24" s="13" t="s">
        <v>19</v>
      </c>
      <c r="D24" s="14" t="s">
        <v>147</v>
      </c>
      <c r="E24" s="64" t="s">
        <v>155</v>
      </c>
      <c r="F24" s="63" t="s">
        <v>124</v>
      </c>
      <c r="G24" s="2">
        <f t="shared" si="0"/>
        <v>50000</v>
      </c>
      <c r="H24" s="2">
        <v>50000</v>
      </c>
      <c r="I24" s="2"/>
      <c r="J24" s="2"/>
    </row>
    <row r="25" spans="1:10" s="1" customFormat="1" ht="42" customHeight="1" x14ac:dyDescent="0.25">
      <c r="A25" s="3" t="s">
        <v>134</v>
      </c>
      <c r="B25" s="3" t="s">
        <v>135</v>
      </c>
      <c r="C25" s="3" t="s">
        <v>136</v>
      </c>
      <c r="D25" s="33" t="s">
        <v>137</v>
      </c>
      <c r="E25" s="6" t="s">
        <v>154</v>
      </c>
      <c r="F25" s="63" t="s">
        <v>124</v>
      </c>
      <c r="G25" s="73">
        <f t="shared" si="0"/>
        <v>181000</v>
      </c>
      <c r="H25" s="74"/>
      <c r="I25" s="73">
        <v>181000</v>
      </c>
      <c r="J25" s="74"/>
    </row>
    <row r="26" spans="1:10" s="18" customFormat="1" ht="28.5" x14ac:dyDescent="0.2">
      <c r="A26" s="7" t="s">
        <v>37</v>
      </c>
      <c r="B26" s="20"/>
      <c r="C26" s="20"/>
      <c r="D26" s="8" t="s">
        <v>38</v>
      </c>
      <c r="E26" s="17"/>
      <c r="F26" s="17"/>
      <c r="G26" s="5">
        <f t="shared" ref="G26:G34" si="1">H26+I26</f>
        <v>1790432</v>
      </c>
      <c r="H26" s="5">
        <f>H27</f>
        <v>1532932</v>
      </c>
      <c r="I26" s="5">
        <f>I27</f>
        <v>257500</v>
      </c>
      <c r="J26" s="5">
        <f>J27</f>
        <v>257500</v>
      </c>
    </row>
    <row r="27" spans="1:10" s="18" customFormat="1" ht="28.5" x14ac:dyDescent="0.2">
      <c r="A27" s="7" t="s">
        <v>39</v>
      </c>
      <c r="B27" s="21"/>
      <c r="C27" s="21"/>
      <c r="D27" s="22" t="s">
        <v>40</v>
      </c>
      <c r="E27" s="17"/>
      <c r="F27" s="17"/>
      <c r="G27" s="5">
        <f t="shared" si="1"/>
        <v>1790432</v>
      </c>
      <c r="H27" s="5">
        <f>H30+H31+H34+H33+H28+H29+H32</f>
        <v>1532932</v>
      </c>
      <c r="I27" s="5">
        <f>I30+I31+I34+I33+I28+I29+I32</f>
        <v>257500</v>
      </c>
      <c r="J27" s="5">
        <f>J30+J31+J34+J33+J28+J29+J32</f>
        <v>257500</v>
      </c>
    </row>
    <row r="28" spans="1:10" s="18" customFormat="1" ht="30" x14ac:dyDescent="0.2">
      <c r="A28" s="3" t="s">
        <v>180</v>
      </c>
      <c r="B28" s="3" t="s">
        <v>66</v>
      </c>
      <c r="C28" s="3" t="s">
        <v>181</v>
      </c>
      <c r="D28" s="24" t="s">
        <v>182</v>
      </c>
      <c r="E28" s="6" t="s">
        <v>154</v>
      </c>
      <c r="F28" s="63" t="s">
        <v>124</v>
      </c>
      <c r="G28" s="2">
        <f t="shared" si="1"/>
        <v>97500</v>
      </c>
      <c r="H28" s="5"/>
      <c r="I28" s="2">
        <v>97500</v>
      </c>
      <c r="J28" s="2">
        <v>97500</v>
      </c>
    </row>
    <row r="29" spans="1:10" s="18" customFormat="1" ht="75" x14ac:dyDescent="0.2">
      <c r="A29" s="3" t="s">
        <v>175</v>
      </c>
      <c r="B29" s="3" t="s">
        <v>176</v>
      </c>
      <c r="C29" s="3" t="s">
        <v>177</v>
      </c>
      <c r="D29" s="24" t="s">
        <v>178</v>
      </c>
      <c r="E29" s="6" t="s">
        <v>154</v>
      </c>
      <c r="F29" s="63" t="s">
        <v>124</v>
      </c>
      <c r="G29" s="2">
        <f t="shared" si="1"/>
        <v>160000</v>
      </c>
      <c r="H29" s="5"/>
      <c r="I29" s="2">
        <v>160000</v>
      </c>
      <c r="J29" s="2">
        <v>160000</v>
      </c>
    </row>
    <row r="30" spans="1:10" s="18" customFormat="1" ht="47.25" customHeight="1" x14ac:dyDescent="0.2">
      <c r="A30" s="3" t="s">
        <v>41</v>
      </c>
      <c r="B30" s="3" t="s">
        <v>42</v>
      </c>
      <c r="C30" s="25" t="s">
        <v>43</v>
      </c>
      <c r="D30" s="24" t="s">
        <v>44</v>
      </c>
      <c r="E30" s="64" t="s">
        <v>49</v>
      </c>
      <c r="F30" s="63" t="s">
        <v>126</v>
      </c>
      <c r="G30" s="2">
        <f t="shared" si="1"/>
        <v>108500</v>
      </c>
      <c r="H30" s="2">
        <v>108500</v>
      </c>
      <c r="I30" s="17"/>
      <c r="J30" s="17"/>
    </row>
    <row r="31" spans="1:10" s="18" customFormat="1" ht="60.6" customHeight="1" x14ac:dyDescent="0.2">
      <c r="A31" s="3" t="s">
        <v>41</v>
      </c>
      <c r="B31" s="3" t="s">
        <v>42</v>
      </c>
      <c r="C31" s="25" t="s">
        <v>43</v>
      </c>
      <c r="D31" s="24" t="s">
        <v>44</v>
      </c>
      <c r="E31" s="6" t="s">
        <v>141</v>
      </c>
      <c r="F31" s="6" t="s">
        <v>142</v>
      </c>
      <c r="G31" s="2">
        <f t="shared" si="1"/>
        <v>20000</v>
      </c>
      <c r="H31" s="76">
        <v>20000</v>
      </c>
      <c r="I31" s="17"/>
      <c r="J31" s="17"/>
    </row>
    <row r="32" spans="1:10" s="18" customFormat="1" ht="60.6" customHeight="1" x14ac:dyDescent="0.2">
      <c r="A32" s="3" t="s">
        <v>41</v>
      </c>
      <c r="B32" s="3" t="s">
        <v>42</v>
      </c>
      <c r="C32" s="25" t="s">
        <v>43</v>
      </c>
      <c r="D32" s="24" t="s">
        <v>44</v>
      </c>
      <c r="E32" s="6" t="s">
        <v>179</v>
      </c>
      <c r="F32" s="63" t="s">
        <v>124</v>
      </c>
      <c r="G32" s="77">
        <f t="shared" si="1"/>
        <v>200000</v>
      </c>
      <c r="H32" s="79">
        <v>200000</v>
      </c>
      <c r="I32" s="78"/>
      <c r="J32" s="17"/>
    </row>
    <row r="33" spans="1:10" s="18" customFormat="1" ht="85.5" customHeight="1" x14ac:dyDescent="0.2">
      <c r="A33" s="3" t="s">
        <v>175</v>
      </c>
      <c r="B33" s="3" t="s">
        <v>176</v>
      </c>
      <c r="C33" s="3" t="s">
        <v>177</v>
      </c>
      <c r="D33" s="24" t="s">
        <v>178</v>
      </c>
      <c r="E33" s="6" t="s">
        <v>50</v>
      </c>
      <c r="F33" s="63" t="s">
        <v>173</v>
      </c>
      <c r="G33" s="2">
        <f t="shared" si="1"/>
        <v>369192</v>
      </c>
      <c r="H33" s="75">
        <v>369192</v>
      </c>
      <c r="I33" s="17"/>
      <c r="J33" s="17"/>
    </row>
    <row r="34" spans="1:10" s="18" customFormat="1" ht="79.5" customHeight="1" x14ac:dyDescent="0.2">
      <c r="A34" s="15" t="s">
        <v>45</v>
      </c>
      <c r="B34" s="12" t="s">
        <v>46</v>
      </c>
      <c r="C34" s="23" t="s">
        <v>22</v>
      </c>
      <c r="D34" s="26" t="s">
        <v>47</v>
      </c>
      <c r="E34" s="6" t="s">
        <v>50</v>
      </c>
      <c r="F34" s="63" t="s">
        <v>173</v>
      </c>
      <c r="G34" s="2">
        <f t="shared" si="1"/>
        <v>835240</v>
      </c>
      <c r="H34" s="71">
        <v>835240</v>
      </c>
      <c r="I34" s="72"/>
      <c r="J34" s="72"/>
    </row>
    <row r="35" spans="1:10" s="18" customFormat="1" ht="42.75" x14ac:dyDescent="0.2">
      <c r="A35" s="7" t="s">
        <v>51</v>
      </c>
      <c r="B35" s="7"/>
      <c r="C35" s="27"/>
      <c r="D35" s="28" t="s">
        <v>52</v>
      </c>
      <c r="E35" s="17"/>
      <c r="F35" s="17"/>
      <c r="G35" s="5">
        <f t="shared" ref="G35:G46" si="2">H35+I35</f>
        <v>5368000</v>
      </c>
      <c r="H35" s="5">
        <f>H36</f>
        <v>5368000</v>
      </c>
      <c r="I35" s="5">
        <f>I36</f>
        <v>0</v>
      </c>
      <c r="J35" s="5">
        <f>J36</f>
        <v>0</v>
      </c>
    </row>
    <row r="36" spans="1:10" s="18" customFormat="1" ht="42.75" x14ac:dyDescent="0.2">
      <c r="A36" s="29" t="s">
        <v>53</v>
      </c>
      <c r="B36" s="9"/>
      <c r="C36" s="30"/>
      <c r="D36" s="28" t="s">
        <v>54</v>
      </c>
      <c r="E36" s="17"/>
      <c r="F36" s="17"/>
      <c r="G36" s="5">
        <f t="shared" si="2"/>
        <v>5368000</v>
      </c>
      <c r="H36" s="5">
        <f>H37+H38+H39+H40+H41+H42+H43+H44+H45+H46</f>
        <v>5368000</v>
      </c>
      <c r="I36" s="5">
        <f>I37+I38+I39+I40+I41+I42+I43+I44+I45+I46</f>
        <v>0</v>
      </c>
      <c r="J36" s="5">
        <f>J37+J38+J39+J40+J41+J42+J43+J44+J45+J46</f>
        <v>0</v>
      </c>
    </row>
    <row r="37" spans="1:10" s="18" customFormat="1" ht="66.75" customHeight="1" x14ac:dyDescent="0.2">
      <c r="A37" s="11" t="s">
        <v>55</v>
      </c>
      <c r="B37" s="11" t="s">
        <v>56</v>
      </c>
      <c r="C37" s="31" t="s">
        <v>57</v>
      </c>
      <c r="D37" s="32" t="s">
        <v>58</v>
      </c>
      <c r="E37" s="64" t="s">
        <v>174</v>
      </c>
      <c r="F37" s="63" t="s">
        <v>124</v>
      </c>
      <c r="G37" s="2">
        <f t="shared" si="2"/>
        <v>12000</v>
      </c>
      <c r="H37" s="2">
        <v>12000</v>
      </c>
      <c r="I37" s="17"/>
      <c r="J37" s="17"/>
    </row>
    <row r="38" spans="1:10" s="18" customFormat="1" ht="63" customHeight="1" x14ac:dyDescent="0.2">
      <c r="A38" s="11" t="s">
        <v>55</v>
      </c>
      <c r="B38" s="11" t="s">
        <v>56</v>
      </c>
      <c r="C38" s="31" t="s">
        <v>57</v>
      </c>
      <c r="D38" s="32" t="s">
        <v>58</v>
      </c>
      <c r="E38" s="64" t="s">
        <v>85</v>
      </c>
      <c r="F38" s="63" t="s">
        <v>127</v>
      </c>
      <c r="G38" s="2">
        <f t="shared" si="2"/>
        <v>200000</v>
      </c>
      <c r="H38" s="2">
        <v>200000</v>
      </c>
      <c r="I38" s="17"/>
      <c r="J38" s="17"/>
    </row>
    <row r="39" spans="1:10" s="18" customFormat="1" ht="63.75" customHeight="1" x14ac:dyDescent="0.2">
      <c r="A39" s="11" t="s">
        <v>59</v>
      </c>
      <c r="B39" s="11" t="s">
        <v>60</v>
      </c>
      <c r="C39" s="31" t="s">
        <v>61</v>
      </c>
      <c r="D39" s="32" t="s">
        <v>62</v>
      </c>
      <c r="E39" s="64" t="s">
        <v>174</v>
      </c>
      <c r="F39" s="63" t="s">
        <v>124</v>
      </c>
      <c r="G39" s="2">
        <f t="shared" si="2"/>
        <v>130000</v>
      </c>
      <c r="H39" s="2">
        <v>130000</v>
      </c>
      <c r="I39" s="17"/>
      <c r="J39" s="17"/>
    </row>
    <row r="40" spans="1:10" s="18" customFormat="1" ht="81.75" customHeight="1" x14ac:dyDescent="0.2">
      <c r="A40" s="11" t="s">
        <v>63</v>
      </c>
      <c r="B40" s="11" t="s">
        <v>64</v>
      </c>
      <c r="C40" s="31" t="s">
        <v>61</v>
      </c>
      <c r="D40" s="32" t="s">
        <v>65</v>
      </c>
      <c r="E40" s="64" t="s">
        <v>86</v>
      </c>
      <c r="F40" s="63" t="s">
        <v>133</v>
      </c>
      <c r="G40" s="2">
        <f t="shared" si="2"/>
        <v>2100000</v>
      </c>
      <c r="H40" s="2">
        <v>2100000</v>
      </c>
      <c r="I40" s="17"/>
      <c r="J40" s="17"/>
    </row>
    <row r="41" spans="1:10" s="18" customFormat="1" ht="76.150000000000006" customHeight="1" x14ac:dyDescent="0.2">
      <c r="A41" s="15" t="s">
        <v>67</v>
      </c>
      <c r="B41" s="12" t="s">
        <v>46</v>
      </c>
      <c r="C41" s="23" t="s">
        <v>22</v>
      </c>
      <c r="D41" s="26" t="s">
        <v>47</v>
      </c>
      <c r="E41" s="64" t="s">
        <v>50</v>
      </c>
      <c r="F41" s="63" t="s">
        <v>173</v>
      </c>
      <c r="G41" s="2">
        <f t="shared" si="2"/>
        <v>600000</v>
      </c>
      <c r="H41" s="2">
        <v>600000</v>
      </c>
      <c r="I41" s="17"/>
      <c r="J41" s="17"/>
    </row>
    <row r="42" spans="1:10" s="18" customFormat="1" ht="94.5" customHeight="1" x14ac:dyDescent="0.2">
      <c r="A42" s="15" t="s">
        <v>68</v>
      </c>
      <c r="B42" s="12" t="s">
        <v>69</v>
      </c>
      <c r="C42" s="23" t="s">
        <v>66</v>
      </c>
      <c r="D42" s="26" t="s">
        <v>70</v>
      </c>
      <c r="E42" s="64" t="s">
        <v>174</v>
      </c>
      <c r="F42" s="63" t="s">
        <v>124</v>
      </c>
      <c r="G42" s="2">
        <f t="shared" si="2"/>
        <v>35000</v>
      </c>
      <c r="H42" s="2">
        <v>35000</v>
      </c>
      <c r="I42" s="17"/>
      <c r="J42" s="17"/>
    </row>
    <row r="43" spans="1:10" s="18" customFormat="1" ht="90" x14ac:dyDescent="0.2">
      <c r="A43" s="15" t="s">
        <v>71</v>
      </c>
      <c r="B43" s="12" t="s">
        <v>72</v>
      </c>
      <c r="C43" s="23" t="s">
        <v>73</v>
      </c>
      <c r="D43" s="26" t="s">
        <v>74</v>
      </c>
      <c r="E43" s="64" t="s">
        <v>174</v>
      </c>
      <c r="F43" s="63" t="s">
        <v>124</v>
      </c>
      <c r="G43" s="2">
        <f t="shared" si="2"/>
        <v>20000</v>
      </c>
      <c r="H43" s="2">
        <v>20000</v>
      </c>
      <c r="I43" s="17"/>
      <c r="J43" s="17"/>
    </row>
    <row r="44" spans="1:10" s="18" customFormat="1" ht="64.5" customHeight="1" x14ac:dyDescent="0.2">
      <c r="A44" s="15" t="s">
        <v>75</v>
      </c>
      <c r="B44" s="12" t="s">
        <v>76</v>
      </c>
      <c r="C44" s="23" t="s">
        <v>57</v>
      </c>
      <c r="D44" s="26" t="s">
        <v>77</v>
      </c>
      <c r="E44" s="64" t="s">
        <v>174</v>
      </c>
      <c r="F44" s="63" t="s">
        <v>124</v>
      </c>
      <c r="G44" s="2">
        <f t="shared" si="2"/>
        <v>140000</v>
      </c>
      <c r="H44" s="2">
        <v>140000</v>
      </c>
      <c r="I44" s="17"/>
      <c r="J44" s="17"/>
    </row>
    <row r="45" spans="1:10" s="18" customFormat="1" ht="65.25" customHeight="1" x14ac:dyDescent="0.2">
      <c r="A45" s="15" t="s">
        <v>78</v>
      </c>
      <c r="B45" s="12" t="s">
        <v>79</v>
      </c>
      <c r="C45" s="23" t="s">
        <v>57</v>
      </c>
      <c r="D45" s="26" t="s">
        <v>80</v>
      </c>
      <c r="E45" s="64" t="s">
        <v>174</v>
      </c>
      <c r="F45" s="63" t="s">
        <v>124</v>
      </c>
      <c r="G45" s="2">
        <f t="shared" si="2"/>
        <v>200000</v>
      </c>
      <c r="H45" s="2">
        <v>200000</v>
      </c>
      <c r="I45" s="17"/>
      <c r="J45" s="17"/>
    </row>
    <row r="46" spans="1:10" s="18" customFormat="1" ht="67.5" customHeight="1" x14ac:dyDescent="0.25">
      <c r="A46" s="11" t="s">
        <v>81</v>
      </c>
      <c r="B46" s="3" t="s">
        <v>82</v>
      </c>
      <c r="C46" s="25" t="s">
        <v>83</v>
      </c>
      <c r="D46" s="33" t="s">
        <v>84</v>
      </c>
      <c r="E46" s="64" t="s">
        <v>174</v>
      </c>
      <c r="F46" s="63" t="s">
        <v>124</v>
      </c>
      <c r="G46" s="2">
        <f t="shared" si="2"/>
        <v>1931000</v>
      </c>
      <c r="H46" s="2">
        <v>1931000</v>
      </c>
      <c r="I46" s="17"/>
      <c r="J46" s="17"/>
    </row>
    <row r="47" spans="1:10" s="18" customFormat="1" ht="30" x14ac:dyDescent="0.2">
      <c r="A47" s="34" t="s">
        <v>87</v>
      </c>
      <c r="B47" s="34"/>
      <c r="C47" s="35"/>
      <c r="D47" s="36" t="s">
        <v>105</v>
      </c>
      <c r="E47" s="17"/>
      <c r="F47" s="63" t="s">
        <v>124</v>
      </c>
      <c r="G47" s="5">
        <f>H47+I47</f>
        <v>1090000</v>
      </c>
      <c r="H47" s="5">
        <f t="shared" ref="H47:J48" si="3">H48</f>
        <v>1090000</v>
      </c>
      <c r="I47" s="5">
        <f t="shared" si="3"/>
        <v>0</v>
      </c>
      <c r="J47" s="5">
        <f t="shared" si="3"/>
        <v>0</v>
      </c>
    </row>
    <row r="48" spans="1:10" s="18" customFormat="1" ht="30" x14ac:dyDescent="0.2">
      <c r="A48" s="37" t="s">
        <v>88</v>
      </c>
      <c r="B48" s="38"/>
      <c r="C48" s="39"/>
      <c r="D48" s="40" t="s">
        <v>106</v>
      </c>
      <c r="E48" s="17"/>
      <c r="F48" s="63" t="s">
        <v>124</v>
      </c>
      <c r="G48" s="5">
        <f>H48+I48</f>
        <v>1090000</v>
      </c>
      <c r="H48" s="5">
        <f t="shared" si="3"/>
        <v>1090000</v>
      </c>
      <c r="I48" s="5">
        <f t="shared" si="3"/>
        <v>0</v>
      </c>
      <c r="J48" s="5">
        <f t="shared" si="3"/>
        <v>0</v>
      </c>
    </row>
    <row r="49" spans="1:10" s="18" customFormat="1" ht="45" x14ac:dyDescent="0.2">
      <c r="A49" s="57" t="s">
        <v>138</v>
      </c>
      <c r="B49" s="57" t="s">
        <v>139</v>
      </c>
      <c r="C49" s="58" t="s">
        <v>104</v>
      </c>
      <c r="D49" s="44" t="s">
        <v>107</v>
      </c>
      <c r="E49" s="65" t="s">
        <v>129</v>
      </c>
      <c r="F49" s="63" t="s">
        <v>128</v>
      </c>
      <c r="G49" s="2">
        <f>H49+I49</f>
        <v>1090000</v>
      </c>
      <c r="H49" s="2">
        <v>1090000</v>
      </c>
      <c r="I49" s="17"/>
      <c r="J49" s="17"/>
    </row>
    <row r="50" spans="1:10" s="18" customFormat="1" ht="28.5" x14ac:dyDescent="0.2">
      <c r="A50" s="34" t="s">
        <v>89</v>
      </c>
      <c r="B50" s="47"/>
      <c r="C50" s="47"/>
      <c r="D50" s="48" t="s">
        <v>91</v>
      </c>
      <c r="E50" s="44"/>
      <c r="F50" s="53"/>
      <c r="G50" s="5">
        <f t="shared" ref="G50:G58" si="4">H50+I50</f>
        <v>1225490</v>
      </c>
      <c r="H50" s="5">
        <f>H51</f>
        <v>1225490</v>
      </c>
      <c r="I50" s="17"/>
      <c r="J50" s="17"/>
    </row>
    <row r="51" spans="1:10" s="18" customFormat="1" ht="28.5" x14ac:dyDescent="0.2">
      <c r="A51" s="37" t="s">
        <v>90</v>
      </c>
      <c r="B51" s="49"/>
      <c r="C51" s="49"/>
      <c r="D51" s="50" t="s">
        <v>91</v>
      </c>
      <c r="E51" s="44"/>
      <c r="F51" s="53"/>
      <c r="G51" s="5">
        <f t="shared" si="4"/>
        <v>1225490</v>
      </c>
      <c r="H51" s="5">
        <f>H52+H53+H54+H55+H56+H57+H58</f>
        <v>1225490</v>
      </c>
      <c r="I51" s="17"/>
      <c r="J51" s="17"/>
    </row>
    <row r="52" spans="1:10" s="18" customFormat="1" ht="45" x14ac:dyDescent="0.2">
      <c r="A52" s="41" t="s">
        <v>108</v>
      </c>
      <c r="B52" s="42" t="s">
        <v>109</v>
      </c>
      <c r="C52" s="43" t="s">
        <v>22</v>
      </c>
      <c r="D52" s="44" t="s">
        <v>110</v>
      </c>
      <c r="E52" s="46" t="s">
        <v>92</v>
      </c>
      <c r="F52" s="63" t="s">
        <v>130</v>
      </c>
      <c r="G52" s="2">
        <f t="shared" si="4"/>
        <v>349000</v>
      </c>
      <c r="H52" s="2">
        <v>349000</v>
      </c>
      <c r="I52" s="17"/>
      <c r="J52" s="17"/>
    </row>
    <row r="53" spans="1:10" s="18" customFormat="1" ht="45" x14ac:dyDescent="0.2">
      <c r="A53" s="41" t="s">
        <v>116</v>
      </c>
      <c r="B53" s="42" t="s">
        <v>117</v>
      </c>
      <c r="C53" s="43" t="s">
        <v>22</v>
      </c>
      <c r="D53" s="44" t="s">
        <v>118</v>
      </c>
      <c r="E53" s="46" t="s">
        <v>143</v>
      </c>
      <c r="F53" s="6" t="s">
        <v>144</v>
      </c>
      <c r="G53" s="2">
        <f t="shared" si="4"/>
        <v>63490</v>
      </c>
      <c r="H53" s="2">
        <v>63490</v>
      </c>
      <c r="I53" s="17"/>
      <c r="J53" s="17"/>
    </row>
    <row r="54" spans="1:10" s="18" customFormat="1" ht="47.25" customHeight="1" x14ac:dyDescent="0.2">
      <c r="A54" s="41" t="s">
        <v>116</v>
      </c>
      <c r="B54" s="42" t="s">
        <v>117</v>
      </c>
      <c r="C54" s="43" t="s">
        <v>22</v>
      </c>
      <c r="D54" s="44" t="s">
        <v>118</v>
      </c>
      <c r="E54" s="45" t="s">
        <v>119</v>
      </c>
      <c r="F54" s="63" t="s">
        <v>131</v>
      </c>
      <c r="G54" s="2">
        <f t="shared" si="4"/>
        <v>70000</v>
      </c>
      <c r="H54" s="2">
        <v>70000</v>
      </c>
      <c r="I54" s="17"/>
      <c r="J54" s="17"/>
    </row>
    <row r="55" spans="1:10" s="18" customFormat="1" ht="45" x14ac:dyDescent="0.2">
      <c r="A55" s="51" t="s">
        <v>93</v>
      </c>
      <c r="B55" s="51" t="s">
        <v>94</v>
      </c>
      <c r="C55" s="51" t="s">
        <v>95</v>
      </c>
      <c r="D55" s="52" t="s">
        <v>96</v>
      </c>
      <c r="E55" s="46" t="s">
        <v>120</v>
      </c>
      <c r="F55" s="63" t="s">
        <v>132</v>
      </c>
      <c r="G55" s="2">
        <f t="shared" si="4"/>
        <v>130000</v>
      </c>
      <c r="H55" s="2">
        <v>130000</v>
      </c>
      <c r="I55" s="17"/>
      <c r="J55" s="17"/>
    </row>
    <row r="56" spans="1:10" s="18" customFormat="1" ht="45" x14ac:dyDescent="0.2">
      <c r="A56" s="51" t="s">
        <v>99</v>
      </c>
      <c r="B56" s="51" t="s">
        <v>100</v>
      </c>
      <c r="C56" s="51" t="s">
        <v>95</v>
      </c>
      <c r="D56" s="52" t="s">
        <v>101</v>
      </c>
      <c r="E56" s="46" t="s">
        <v>120</v>
      </c>
      <c r="F56" s="63" t="s">
        <v>132</v>
      </c>
      <c r="G56" s="2">
        <f t="shared" si="4"/>
        <v>100000</v>
      </c>
      <c r="H56" s="2">
        <v>100000</v>
      </c>
      <c r="I56" s="17"/>
      <c r="J56" s="17"/>
    </row>
    <row r="57" spans="1:10" s="18" customFormat="1" ht="45" x14ac:dyDescent="0.2">
      <c r="A57" s="51" t="s">
        <v>102</v>
      </c>
      <c r="B57" s="51" t="s">
        <v>103</v>
      </c>
      <c r="C57" s="51" t="s">
        <v>95</v>
      </c>
      <c r="D57" s="52" t="s">
        <v>97</v>
      </c>
      <c r="E57" s="46" t="s">
        <v>120</v>
      </c>
      <c r="F57" s="63" t="s">
        <v>132</v>
      </c>
      <c r="G57" s="2">
        <f t="shared" si="4"/>
        <v>7000</v>
      </c>
      <c r="H57" s="2">
        <v>7000</v>
      </c>
      <c r="I57" s="17"/>
      <c r="J57" s="17"/>
    </row>
    <row r="58" spans="1:10" s="18" customFormat="1" ht="47.45" customHeight="1" x14ac:dyDescent="0.2">
      <c r="A58" s="60" t="s">
        <v>121</v>
      </c>
      <c r="B58" s="54" t="s">
        <v>122</v>
      </c>
      <c r="C58" s="55" t="s">
        <v>95</v>
      </c>
      <c r="D58" s="56" t="s">
        <v>123</v>
      </c>
      <c r="E58" s="46" t="s">
        <v>120</v>
      </c>
      <c r="F58" s="63" t="s">
        <v>132</v>
      </c>
      <c r="G58" s="2">
        <f t="shared" si="4"/>
        <v>506000</v>
      </c>
      <c r="H58" s="2">
        <v>506000</v>
      </c>
      <c r="I58" s="17"/>
      <c r="J58" s="17"/>
    </row>
    <row r="59" spans="1:10" s="18" customFormat="1" ht="28.5" x14ac:dyDescent="0.2">
      <c r="A59" s="34" t="s">
        <v>111</v>
      </c>
      <c r="B59" s="57"/>
      <c r="C59" s="58"/>
      <c r="D59" s="59" t="s">
        <v>98</v>
      </c>
      <c r="E59" s="46"/>
      <c r="F59" s="24"/>
      <c r="G59" s="5">
        <f t="shared" ref="G59:G67" si="5">H59+I59</f>
        <v>4138800</v>
      </c>
      <c r="H59" s="5">
        <f>H60</f>
        <v>4138800</v>
      </c>
      <c r="I59" s="17"/>
      <c r="J59" s="17"/>
    </row>
    <row r="60" spans="1:10" s="18" customFormat="1" ht="28.5" x14ac:dyDescent="0.2">
      <c r="A60" s="37" t="s">
        <v>112</v>
      </c>
      <c r="B60" s="42"/>
      <c r="C60" s="43"/>
      <c r="D60" s="59" t="s">
        <v>98</v>
      </c>
      <c r="E60" s="46"/>
      <c r="F60" s="24"/>
      <c r="G60" s="5">
        <f t="shared" si="5"/>
        <v>4138800</v>
      </c>
      <c r="H60" s="5">
        <f>H61+H62+H63+H64+H65+H66</f>
        <v>4138800</v>
      </c>
      <c r="I60" s="17"/>
      <c r="J60" s="17"/>
    </row>
    <row r="61" spans="1:10" s="18" customFormat="1" ht="66" customHeight="1" x14ac:dyDescent="0.2">
      <c r="A61" s="57" t="s">
        <v>113</v>
      </c>
      <c r="B61" s="57" t="s">
        <v>114</v>
      </c>
      <c r="C61" s="58" t="s">
        <v>12</v>
      </c>
      <c r="D61" s="61" t="s">
        <v>115</v>
      </c>
      <c r="E61" s="64" t="s">
        <v>174</v>
      </c>
      <c r="F61" s="63" t="s">
        <v>124</v>
      </c>
      <c r="G61" s="2">
        <f t="shared" si="5"/>
        <v>155000</v>
      </c>
      <c r="H61" s="2">
        <v>155000</v>
      </c>
      <c r="I61" s="17"/>
      <c r="J61" s="17"/>
    </row>
    <row r="62" spans="1:10" s="18" customFormat="1" ht="66" customHeight="1" x14ac:dyDescent="0.2">
      <c r="A62" s="57" t="s">
        <v>113</v>
      </c>
      <c r="B62" s="57" t="s">
        <v>114</v>
      </c>
      <c r="C62" s="58" t="s">
        <v>12</v>
      </c>
      <c r="D62" s="61" t="s">
        <v>115</v>
      </c>
      <c r="E62" s="64" t="s">
        <v>174</v>
      </c>
      <c r="F62" s="63" t="s">
        <v>124</v>
      </c>
      <c r="G62" s="2">
        <f t="shared" si="5"/>
        <v>300000</v>
      </c>
      <c r="H62" s="2">
        <v>300000</v>
      </c>
      <c r="I62" s="17"/>
      <c r="J62" s="17"/>
    </row>
    <row r="63" spans="1:10" s="18" customFormat="1" ht="68.25" customHeight="1" x14ac:dyDescent="0.2">
      <c r="A63" s="57" t="s">
        <v>113</v>
      </c>
      <c r="B63" s="57" t="s">
        <v>114</v>
      </c>
      <c r="C63" s="58" t="s">
        <v>12</v>
      </c>
      <c r="D63" s="61" t="s">
        <v>115</v>
      </c>
      <c r="E63" s="64" t="s">
        <v>174</v>
      </c>
      <c r="F63" s="63" t="s">
        <v>124</v>
      </c>
      <c r="G63" s="2">
        <f t="shared" si="5"/>
        <v>173800</v>
      </c>
      <c r="H63" s="2">
        <v>173800</v>
      </c>
      <c r="I63" s="17"/>
      <c r="J63" s="17"/>
    </row>
    <row r="64" spans="1:10" s="18" customFormat="1" ht="40.5" customHeight="1" x14ac:dyDescent="0.2">
      <c r="A64" s="57" t="s">
        <v>113</v>
      </c>
      <c r="B64" s="57" t="s">
        <v>114</v>
      </c>
      <c r="C64" s="58" t="s">
        <v>12</v>
      </c>
      <c r="D64" s="61" t="s">
        <v>115</v>
      </c>
      <c r="E64" s="6" t="s">
        <v>154</v>
      </c>
      <c r="F64" s="63" t="s">
        <v>124</v>
      </c>
      <c r="G64" s="2">
        <f t="shared" si="5"/>
        <v>650000</v>
      </c>
      <c r="H64" s="2">
        <v>650000</v>
      </c>
      <c r="I64" s="17"/>
      <c r="J64" s="17"/>
    </row>
    <row r="65" spans="1:10" s="18" customFormat="1" ht="36" customHeight="1" x14ac:dyDescent="0.2">
      <c r="A65" s="57" t="s">
        <v>113</v>
      </c>
      <c r="B65" s="57" t="s">
        <v>114</v>
      </c>
      <c r="C65" s="58" t="s">
        <v>12</v>
      </c>
      <c r="D65" s="61" t="s">
        <v>115</v>
      </c>
      <c r="E65" s="6" t="s">
        <v>154</v>
      </c>
      <c r="F65" s="63" t="s">
        <v>124</v>
      </c>
      <c r="G65" s="2">
        <f t="shared" si="5"/>
        <v>200000</v>
      </c>
      <c r="H65" s="2">
        <v>200000</v>
      </c>
      <c r="I65" s="17"/>
      <c r="J65" s="17"/>
    </row>
    <row r="66" spans="1:10" s="18" customFormat="1" ht="35.25" customHeight="1" x14ac:dyDescent="0.2">
      <c r="A66" s="57" t="s">
        <v>113</v>
      </c>
      <c r="B66" s="57" t="s">
        <v>114</v>
      </c>
      <c r="C66" s="58" t="s">
        <v>12</v>
      </c>
      <c r="D66" s="61" t="s">
        <v>115</v>
      </c>
      <c r="E66" s="6" t="s">
        <v>154</v>
      </c>
      <c r="F66" s="63" t="s">
        <v>124</v>
      </c>
      <c r="G66" s="2">
        <f t="shared" si="5"/>
        <v>2660000</v>
      </c>
      <c r="H66" s="2">
        <v>2660000</v>
      </c>
      <c r="I66" s="17"/>
      <c r="J66" s="17"/>
    </row>
    <row r="67" spans="1:10" ht="14.25" x14ac:dyDescent="0.2">
      <c r="A67" s="62" t="s">
        <v>8</v>
      </c>
      <c r="B67" s="62" t="s">
        <v>8</v>
      </c>
      <c r="C67" s="62" t="s">
        <v>8</v>
      </c>
      <c r="D67" s="66" t="s">
        <v>9</v>
      </c>
      <c r="E67" s="62" t="s">
        <v>8</v>
      </c>
      <c r="F67" s="62" t="s">
        <v>8</v>
      </c>
      <c r="G67" s="5">
        <f t="shared" si="5"/>
        <v>38042139</v>
      </c>
      <c r="H67" s="5">
        <f>H11+H26+H35+H47+H50+H59</f>
        <v>29388194</v>
      </c>
      <c r="I67" s="5">
        <f>I11+I26+I35+I47+I50+I59</f>
        <v>8653945</v>
      </c>
      <c r="J67" s="5">
        <f>J11+J26+J35+J47+J50+J59</f>
        <v>8472945</v>
      </c>
    </row>
    <row r="70" spans="1:10" x14ac:dyDescent="0.2">
      <c r="A70" t="s">
        <v>148</v>
      </c>
    </row>
  </sheetData>
  <mergeCells count="13">
    <mergeCell ref="A6:C6"/>
    <mergeCell ref="A7:C7"/>
    <mergeCell ref="A8:A9"/>
    <mergeCell ref="B8:B9"/>
    <mergeCell ref="C8:C9"/>
    <mergeCell ref="D8:D9"/>
    <mergeCell ref="B4:F4"/>
    <mergeCell ref="G1:J3"/>
    <mergeCell ref="E8:E9"/>
    <mergeCell ref="F8:F9"/>
    <mergeCell ref="G8:G9"/>
    <mergeCell ref="H8:H9"/>
    <mergeCell ref="I8:J8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2019-11-25T08:36:12Z</cp:lastPrinted>
  <dcterms:created xsi:type="dcterms:W3CDTF">2018-11-29T06:06:17Z</dcterms:created>
  <dcterms:modified xsi:type="dcterms:W3CDTF">2019-11-27T12:03:37Z</dcterms:modified>
</cp:coreProperties>
</file>