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14210" fullCalcOnLoad="1"/>
</workbook>
</file>

<file path=xl/calcChain.xml><?xml version="1.0" encoding="utf-8"?>
<calcChain xmlns="http://schemas.openxmlformats.org/spreadsheetml/2006/main">
  <c r="J40" i="1" l="1"/>
  <c r="I40" i="1"/>
  <c r="H40" i="1"/>
  <c r="G49" i="1"/>
  <c r="J83" i="1"/>
  <c r="I83" i="1"/>
  <c r="H83" i="1"/>
  <c r="G95" i="1"/>
  <c r="G51" i="1"/>
  <c r="G41" i="1"/>
  <c r="G52" i="1"/>
  <c r="I54" i="1"/>
  <c r="H54" i="1"/>
  <c r="J54" i="1"/>
  <c r="G59" i="1"/>
  <c r="G66" i="1"/>
  <c r="G92" i="1"/>
  <c r="G85" i="1"/>
  <c r="G40" i="1"/>
  <c r="G45" i="1"/>
  <c r="J10" i="1"/>
  <c r="I10" i="1"/>
  <c r="H10" i="1"/>
  <c r="G26" i="1"/>
  <c r="G44" i="1"/>
  <c r="G84" i="1"/>
  <c r="G24" i="1"/>
  <c r="G28" i="1"/>
  <c r="G94" i="1"/>
  <c r="G81" i="1"/>
  <c r="G25" i="1"/>
  <c r="G29" i="1"/>
  <c r="J82" i="1"/>
  <c r="I82" i="1"/>
  <c r="G93" i="1"/>
  <c r="G34" i="1"/>
  <c r="G32" i="1"/>
  <c r="G31" i="1"/>
  <c r="G11" i="1"/>
  <c r="G15" i="1"/>
  <c r="J9" i="1"/>
  <c r="J39" i="1"/>
  <c r="J53" i="1"/>
  <c r="J68" i="1"/>
  <c r="J67" i="1"/>
  <c r="J96" i="1"/>
  <c r="I9" i="1"/>
  <c r="I39" i="1"/>
  <c r="I53" i="1"/>
  <c r="I68" i="1"/>
  <c r="I67" i="1"/>
  <c r="I96" i="1"/>
  <c r="G91" i="1"/>
  <c r="G37" i="1"/>
  <c r="G36" i="1"/>
  <c r="G13" i="1"/>
  <c r="H68" i="1"/>
  <c r="G69" i="1"/>
  <c r="G30" i="1"/>
  <c r="G43" i="1"/>
  <c r="G42" i="1"/>
  <c r="G27" i="1"/>
  <c r="H9" i="1"/>
  <c r="H39" i="1"/>
  <c r="H53" i="1"/>
  <c r="H67" i="1"/>
  <c r="H74" i="1"/>
  <c r="H73" i="1"/>
  <c r="H82" i="1"/>
  <c r="H96" i="1"/>
  <c r="G96" i="1"/>
  <c r="G82" i="1"/>
  <c r="G83" i="1"/>
  <c r="G90" i="1"/>
  <c r="G89" i="1"/>
  <c r="G88" i="1"/>
  <c r="G87" i="1"/>
  <c r="G86" i="1"/>
  <c r="G73" i="1"/>
  <c r="G74" i="1"/>
  <c r="G80" i="1"/>
  <c r="G79" i="1"/>
  <c r="G78" i="1"/>
  <c r="G77" i="1"/>
  <c r="G76" i="1"/>
  <c r="G75" i="1"/>
  <c r="G67" i="1"/>
  <c r="G68" i="1"/>
  <c r="G72" i="1"/>
  <c r="G71" i="1"/>
  <c r="G70" i="1"/>
  <c r="G53" i="1"/>
  <c r="G54" i="1"/>
  <c r="G65" i="1"/>
  <c r="G64" i="1"/>
  <c r="G63" i="1"/>
  <c r="G62" i="1"/>
  <c r="G61" i="1"/>
  <c r="G60" i="1"/>
  <c r="G58" i="1"/>
  <c r="G57" i="1"/>
  <c r="G56" i="1"/>
  <c r="G55" i="1"/>
  <c r="G39" i="1"/>
  <c r="G48" i="1"/>
  <c r="G47" i="1"/>
  <c r="G46" i="1"/>
  <c r="G9" i="1"/>
  <c r="G10" i="1"/>
  <c r="G14" i="1"/>
  <c r="G12" i="1"/>
  <c r="G38" i="1"/>
  <c r="G35" i="1"/>
  <c r="G33" i="1"/>
  <c r="G23" i="1"/>
  <c r="G22" i="1"/>
  <c r="G21" i="1"/>
  <c r="G20" i="1"/>
  <c r="G19" i="1"/>
  <c r="G18" i="1"/>
  <c r="G17" i="1"/>
  <c r="G16" i="1"/>
</calcChain>
</file>

<file path=xl/sharedStrings.xml><?xml version="1.0" encoding="utf-8"?>
<sst xmlns="http://schemas.openxmlformats.org/spreadsheetml/2006/main" count="495" uniqueCount="270">
  <si>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</si>
  <si>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</si>
  <si>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</si>
  <si>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</si>
  <si>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</si>
  <si>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</si>
  <si>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</si>
  <si>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</si>
  <si>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</si>
  <si>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</si>
  <si>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</si>
  <si>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</si>
  <si>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</si>
  <si>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</si>
  <si>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Розподіл витрат місцевого бюджету на реалізацію місцевих/регіональних програм у 2019 році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</si>
  <si>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</si>
  <si>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</si>
  <si>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</si>
  <si>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</si>
  <si>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</si>
  <si>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</si>
  <si>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</si>
  <si>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 xml:space="preserve">Програма підтримки діяльності органів самоорганізації населення на 2019 рік  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</si>
  <si>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</si>
  <si>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0218220</t>
  </si>
  <si>
    <t>8220</t>
  </si>
  <si>
    <t>0380</t>
  </si>
  <si>
    <t>Заходи та роботи з мобілізаційної підготовки місцевого значення</t>
  </si>
  <si>
    <t>Програма "Призовна дільниця" на 2016-2020 роки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</si>
  <si>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</si>
  <si>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</si>
  <si>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</si>
  <si>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</si>
  <si>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</si>
  <si>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</si>
  <si>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</si>
  <si>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</si>
  <si>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</si>
  <si>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</si>
  <si>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</si>
  <si>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</si>
  <si>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</si>
  <si>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</si>
  <si>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</si>
  <si>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</si>
  <si>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</si>
  <si>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Програма  економічного, соціального та культурного  розвитку м.Каховки на 2019 рік 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</si>
  <si>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</si>
  <si>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</si>
  <si>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</si>
  <si>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</si>
  <si>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</si>
  <si>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</si>
  <si>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</si>
  <si>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</si>
  <si>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</si>
  <si>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</si>
  <si>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</si>
  <si>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0443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</si>
  <si>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</si>
  <si>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</si>
  <si>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</si>
  <si>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</si>
  <si>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</si>
  <si>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</si>
  <si>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</si>
  <si>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</si>
  <si>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</si>
  <si>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</si>
  <si>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</si>
  <si>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</si>
  <si>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</si>
  <si>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</si>
  <si>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</si>
  <si>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</si>
  <si>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</si>
  <si>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</si>
  <si>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</si>
  <si>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</si>
  <si>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</si>
  <si>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</si>
  <si>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</si>
  <si>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</si>
  <si>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</si>
  <si>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</si>
  <si>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</si>
  <si>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</si>
  <si>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</si>
  <si>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</si>
  <si>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</si>
  <si>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</si>
  <si>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</si>
  <si>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</si>
  <si>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</si>
  <si>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Міська програма поліпшення життєзабезпечення, реабілітації, соціального захисту людей похилого віку та осіб з інвалідністю на 2015-2019 роки 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</si>
  <si>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</si>
  <si>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</si>
  <si>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</si>
  <si>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</si>
  <si>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</si>
  <si>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</si>
  <si>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</si>
  <si>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</si>
  <si>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</si>
  <si>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</si>
  <si>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</si>
  <si>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</si>
  <si>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</si>
  <si>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</si>
  <si>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</si>
  <si>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</si>
  <si>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</si>
  <si>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</si>
  <si>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</si>
  <si>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</si>
  <si>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</si>
  <si>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</si>
  <si>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</si>
  <si>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</si>
  <si>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</si>
  <si>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</si>
  <si>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</si>
  <si>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</si>
  <si>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</si>
  <si>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</si>
  <si>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</si>
  <si>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</si>
  <si>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</si>
  <si>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</si>
  <si>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</si>
  <si>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</si>
  <si>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</si>
  <si>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</si>
  <si>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</si>
  <si>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Громадський бюджет (бюджет участі громади) - проект "Контактний міні зоопарк  на базі Каховської станції юнатів" </t>
  </si>
  <si>
    <t xml:space="preserve">Громадський бюджет (бюджет участі громади) - проект "Історія Каховки  - у твоєму смартфоні" </t>
  </si>
  <si>
    <t xml:space="preserve">Проект "Тачанка  і помідори":малюємо символ Каховки </t>
  </si>
  <si>
    <t xml:space="preserve">Проект рішення міської ради </t>
  </si>
  <si>
    <t>Громадський бюджет (бюджет участі громади) - проект "Гарний двір - Мелітопольська, 194"</t>
  </si>
  <si>
    <t>Рішення  міської ради від 29.06.2017 року № 677/38</t>
  </si>
  <si>
    <t>Громадський бюджет (бюджет участі громади) - проект "Веселий двір"</t>
  </si>
  <si>
    <t>Громадський бюджет (бюджет участі громади) - проект "Парк сімейного спортивного відпочинку"</t>
  </si>
  <si>
    <t>Громадський бюджет (бюджет участі громади) - проект "Радість нашим дітям"</t>
  </si>
  <si>
    <t>Громадський бюджет (бюджет участі громади) - проект "Я люблю Каховку"</t>
  </si>
  <si>
    <t>Громадський бюджет (бюджет участі громади) - проект "Ігровий комплекс  для дітей з обмеженими фізичними можливостями"</t>
  </si>
  <si>
    <t>Громадський бюджет (бюджет участі громади) - проект "Нарру - сквер"- діти,молодь, спілкування, комфорт"</t>
  </si>
  <si>
    <t>Рішення  міської ради від 29.01.2016 року № 91/7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</si>
  <si>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</si>
  <si>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</si>
  <si>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29.01.2015 року № 1263/68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</si>
  <si>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</si>
  <si>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</si>
  <si>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</si>
  <si>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</si>
  <si>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</si>
  <si>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</si>
  <si>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</si>
  <si>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</si>
  <si>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</si>
  <si>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</si>
  <si>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</si>
  <si>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</si>
  <si>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</si>
  <si>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</si>
  <si>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</si>
  <si>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</si>
  <si>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</si>
  <si>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</si>
  <si>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0611010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</si>
  <si>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</si>
  <si>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</si>
  <si>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</si>
  <si>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</si>
  <si>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</si>
  <si>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</si>
  <si>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0217330</t>
  </si>
  <si>
    <t>7330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</si>
  <si>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</si>
  <si>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</si>
  <si>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</si>
  <si>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</si>
  <si>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Будівництво  інших об'єктів комунальної власності</t>
  </si>
  <si>
    <t>0218230</t>
  </si>
  <si>
    <t>8230</t>
  </si>
  <si>
    <t>Інші заходи громадського порядку та безпеки</t>
  </si>
  <si>
    <t xml:space="preserve">«Про міську Програму підтримки діяльності громадського формування з охорони громадського порядку «Щит» на 2019 рік» </t>
  </si>
  <si>
    <t>Рішення  міської ради від 31.01.2019 року  року № 1475/72</t>
  </si>
  <si>
    <t>Рішення  міської ради від 31.01.2019 року №  1476/72</t>
  </si>
  <si>
    <t>0216020</t>
  </si>
  <si>
    <t>6020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</si>
  <si>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</si>
  <si>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</si>
  <si>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</si>
  <si>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</si>
  <si>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0217350</t>
  </si>
  <si>
    <t>7350</t>
  </si>
  <si>
    <t>Розроблення схем планування та забудови територій (містобудівної документації)</t>
  </si>
  <si>
    <t>0217413</t>
  </si>
  <si>
    <t>7413</t>
  </si>
  <si>
    <t>0451</t>
  </si>
  <si>
    <t>Інші заходи у сфері автотранспорту</t>
  </si>
  <si>
    <t>0217610</t>
  </si>
  <si>
    <t>7610</t>
  </si>
  <si>
    <t>0411</t>
  </si>
  <si>
    <t>Сприяння розвитку малого та середнього підприємництва</t>
  </si>
  <si>
    <t>Рішення міської ради  від 29.03.2018 року № 1042/53</t>
  </si>
  <si>
    <t>Програма регулювання чисельності безпритульних тварин у місті Каховці (зі змінами)</t>
  </si>
  <si>
    <t xml:space="preserve">Рішення міської ради від 31.01.2019 року № 1477/72 </t>
  </si>
  <si>
    <t xml:space="preserve">Програма розроблення містобудівної документації на 2019 рік </t>
  </si>
  <si>
    <t>Програма розвитку малого і середнього підприємництва в м. Каховці на 2017-2019 роки</t>
  </si>
  <si>
    <t xml:space="preserve">Рішення міської ради від 21.12.2017 року № 902/49 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</si>
  <si>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</si>
  <si>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висвітлення  діяльності  органів місцевого самоврядування засобами масової інформації  в місті Каховка на 2019 рік </t>
  </si>
  <si>
    <t>Рішення міської ради від 12.03.2019 року № 1535/75</t>
  </si>
  <si>
    <t>0217130</t>
  </si>
  <si>
    <t>7130</t>
  </si>
  <si>
    <t>0421</t>
  </si>
  <si>
    <t>Здійснення заходів із землеустрою</t>
  </si>
  <si>
    <t>Програма охорони земель  на території Каховської міської ради на 2016-2019 роки</t>
  </si>
  <si>
    <t>Рішення міської ради від 29.12.2015 року №46/5</t>
  </si>
  <si>
    <t>0216011</t>
  </si>
  <si>
    <t>6011</t>
  </si>
  <si>
    <t>0610</t>
  </si>
  <si>
    <t>Експлуатація та технічне обслуговування житлового фонду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</si>
  <si>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</si>
  <si>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</si>
  <si>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0216040</t>
  </si>
  <si>
    <t>6040</t>
  </si>
  <si>
    <t>Заходи, пов’язані з поліпшенням питної води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</si>
  <si>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</si>
  <si>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</si>
  <si>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</si>
  <si>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3719730</t>
  </si>
  <si>
    <t>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</si>
  <si>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</si>
  <si>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0216012</t>
  </si>
  <si>
    <t>6012</t>
  </si>
  <si>
    <t>Забезпечення діяльності з виробництва, транспортування, постачання теплової енергії</t>
  </si>
  <si>
    <t>Програма фінансової підтримки  комунальних підприємств м. Каховка на 2019 -2020 роки</t>
  </si>
  <si>
    <t xml:space="preserve">проект рішення міської ради  </t>
  </si>
  <si>
    <t>0611090</t>
  </si>
  <si>
    <t>0960</t>
  </si>
  <si>
    <t xml:space="preserve">Надання позашкільної освіти  позашкільними закладами освіти, заходи із позашкільної роботи з дітьми </t>
  </si>
  <si>
    <t>Рішення  міської ради від 28.03.2019 року  року № 1577/76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</si>
  <si>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</si>
  <si>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0816083</t>
  </si>
  <si>
    <t>6083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</si>
  <si>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</si>
  <si>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</si>
  <si>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</si>
  <si>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0617325</t>
  </si>
  <si>
    <t>7325</t>
  </si>
  <si>
    <t>Будівництво  споруд, установ та закладів фізичної культури і спорту</t>
  </si>
  <si>
    <t>Секретар ради                                                                                В.В.Мироненко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</si>
  <si>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</si>
  <si>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</si>
  <si>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</si>
  <si>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</si>
  <si>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</si>
  <si>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</si>
  <si>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</si>
  <si>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</si>
  <si>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</si>
  <si>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 міської ради від 27.10.2016 року  року № 385/22</t>
  </si>
  <si>
    <t>Цільова комплексна Програма  захисту населення і територій від надзвичайних  ситуацій техногенного та природного характеру на 2016 - 2019 роки</t>
  </si>
  <si>
    <t xml:space="preserve">Комплексна програма  пошуку , навчання і виховання  обдарованих дітей та учнівської молоді  "Обдарована дитина"  на 2016-2020 роки </t>
  </si>
  <si>
    <t>0611170</t>
  </si>
  <si>
    <t>1170</t>
  </si>
  <si>
    <t xml:space="preserve">Забезпечення діяльності  інклюзивно - ресурсних центрів </t>
  </si>
  <si>
    <t xml:space="preserve">Додаток  5
до рішення  міської ради   
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</si>
</sst>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left" vertical="top" wrapText="1"/>
    </xf>
    <xf numFmtId="0" fontId="4" fillId="0" borderId="8" xfId="54" applyFont="1" applyFill="1" applyBorder="1" applyAlignment="1">
      <alignment horizontal="left" wrapText="1"/>
    </xf>
    <xf numFmtId="0" fontId="3" fillId="0" borderId="8" xfId="54" applyFont="1" applyFill="1" applyBorder="1" applyAlignment="1">
      <alignment horizontal="left" wrapText="1"/>
    </xf>
    <xf numFmtId="49" fontId="3" fillId="0" borderId="13" xfId="54" applyNumberFormat="1" applyFont="1" applyFill="1" applyBorder="1" applyAlignment="1">
      <alignment horizontal="left" vertical="center" wrapText="1"/>
    </xf>
    <xf numFmtId="49" fontId="3" fillId="0" borderId="14" xfId="54" applyNumberFormat="1" applyFont="1" applyFill="1" applyBorder="1" applyAlignment="1">
      <alignment horizontal="left" vertical="center" wrapText="1"/>
    </xf>
    <xf numFmtId="0" fontId="3" fillId="0" borderId="13" xfId="54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6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topLeftCell="A91" zoomScaleNormal="100" workbookViewId="0">
      <selection activeCell="I41" sqref="I41"/>
    </sheetView>
  </sheetViews>
  <sheetFormatPr defaultRowHeight="12.75" x14ac:dyDescent="0.2"/>
  <cols>
    <col min="1" max="1" width="11.42578125" customWidth="1"/>
    <col min="2" max="2" width="11.140625" customWidth="1"/>
    <col min="3" max="3" width="10.7109375" customWidth="1"/>
    <col min="4" max="4" width="42.42578125" customWidth="1"/>
    <col min="5" max="5" width="44" customWidth="1"/>
    <col min="6" max="6" width="20.140625" customWidth="1"/>
    <col min="7" max="7" width="12" customWidth="1"/>
    <col min="8" max="8" width="11.42578125" customWidth="1"/>
    <col min="9" max="9" width="10.28515625" customWidth="1"/>
    <col min="10" max="10" width="10.5703125" customWidth="1"/>
  </cols>
  <sheetData>
    <row r="1" spans="1:10" x14ac:dyDescent="0.2">
      <c r="G1" s="85" t="s">
        <v>269</v>
      </c>
      <c r="H1" s="85"/>
      <c r="I1" s="85"/>
      <c r="J1" s="85"/>
    </row>
    <row r="2" spans="1:10" ht="31.15" customHeight="1" x14ac:dyDescent="0.2">
      <c r="G2" s="85"/>
      <c r="H2" s="85"/>
      <c r="I2" s="85"/>
      <c r="J2" s="85"/>
    </row>
    <row r="3" spans="1:10" x14ac:dyDescent="0.2">
      <c r="G3" s="85"/>
      <c r="H3" s="85"/>
      <c r="I3" s="85"/>
      <c r="J3" s="85"/>
    </row>
    <row r="4" spans="1:10" ht="15" x14ac:dyDescent="0.25">
      <c r="B4" s="84" t="s">
        <v>14</v>
      </c>
      <c r="C4" s="84"/>
      <c r="D4" s="84"/>
      <c r="E4" s="84"/>
      <c r="F4" s="84"/>
    </row>
    <row r="5" spans="1:10" x14ac:dyDescent="0.2">
      <c r="J5" t="s">
        <v>13</v>
      </c>
    </row>
    <row r="6" spans="1:10" ht="15" x14ac:dyDescent="0.2">
      <c r="A6" s="82" t="s">
        <v>0</v>
      </c>
      <c r="B6" s="82" t="s">
        <v>1</v>
      </c>
      <c r="C6" s="82" t="s">
        <v>2</v>
      </c>
      <c r="D6" s="82" t="s">
        <v>3</v>
      </c>
      <c r="E6" s="82" t="s">
        <v>4</v>
      </c>
      <c r="F6" s="86" t="s">
        <v>5</v>
      </c>
      <c r="G6" s="82" t="s">
        <v>6</v>
      </c>
      <c r="H6" s="82" t="s">
        <v>7</v>
      </c>
      <c r="I6" s="88" t="s">
        <v>8</v>
      </c>
      <c r="J6" s="89"/>
    </row>
    <row r="7" spans="1:10" ht="139.15" customHeight="1" x14ac:dyDescent="0.2">
      <c r="A7" s="83"/>
      <c r="B7" s="83"/>
      <c r="C7" s="83"/>
      <c r="D7" s="83"/>
      <c r="E7" s="83"/>
      <c r="F7" s="87"/>
      <c r="G7" s="83"/>
      <c r="H7" s="83"/>
      <c r="I7" s="2" t="s">
        <v>9</v>
      </c>
      <c r="J7" s="2" t="s">
        <v>10</v>
      </c>
    </row>
    <row r="8" spans="1:10" ht="15" x14ac:dyDescent="0.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0" ht="28.5" x14ac:dyDescent="0.2">
      <c r="A9" s="7" t="s">
        <v>19</v>
      </c>
      <c r="B9" s="7"/>
      <c r="C9" s="7"/>
      <c r="D9" s="8" t="s">
        <v>20</v>
      </c>
      <c r="E9" s="2"/>
      <c r="F9" s="2"/>
      <c r="G9" s="5">
        <f t="shared" ref="G9:G22" si="0">H9+I9</f>
        <v>30798510</v>
      </c>
      <c r="H9" s="5">
        <f>H10</f>
        <v>18467391</v>
      </c>
      <c r="I9" s="5">
        <f>I10</f>
        <v>12331119</v>
      </c>
      <c r="J9" s="5">
        <f>J10</f>
        <v>11897319</v>
      </c>
    </row>
    <row r="10" spans="1:10" ht="28.5" x14ac:dyDescent="0.2">
      <c r="A10" s="9" t="s">
        <v>21</v>
      </c>
      <c r="B10" s="9"/>
      <c r="C10" s="9"/>
      <c r="D10" s="10" t="s">
        <v>20</v>
      </c>
      <c r="E10" s="2"/>
      <c r="F10" s="2"/>
      <c r="G10" s="5">
        <f t="shared" si="0"/>
        <v>30798510</v>
      </c>
      <c r="H10" s="5">
        <f>H12+H13+H14+H16+H17+H18+H19+H20+H21+H22+H23+H27+H30+H33+H35+H36+H38+H11+H31+H32+H34+H37+H15+H29+H25+H28+H24+H26</f>
        <v>18467391</v>
      </c>
      <c r="I10" s="5">
        <f>I12+I13+I14+I16+I17+I18+I19+I20+I21+I22+I23+I27+I30+I33+I35+I36+I38+I11+I31+I32+I34+I37+I15+I29+I25+I28+I24+I26</f>
        <v>12331119</v>
      </c>
      <c r="J10" s="5">
        <f>J12+J13+J14+J16+J17+J18+J19+J20+J21+J22+J23+J27+J30+J33+J35+J36+J38+J11+J31+J32+J34+J37+J15+J29+J25+J28+J24+J26</f>
        <v>11897319</v>
      </c>
    </row>
    <row r="11" spans="1:10" ht="75" x14ac:dyDescent="0.2">
      <c r="A11" s="3" t="s">
        <v>190</v>
      </c>
      <c r="B11" s="3" t="s">
        <v>191</v>
      </c>
      <c r="C11" s="3" t="s">
        <v>192</v>
      </c>
      <c r="D11" s="4" t="s">
        <v>193</v>
      </c>
      <c r="E11" s="6" t="s">
        <v>46</v>
      </c>
      <c r="F11" s="58" t="s">
        <v>186</v>
      </c>
      <c r="G11" s="2">
        <f t="shared" si="0"/>
        <v>337820</v>
      </c>
      <c r="H11" s="2">
        <v>48280</v>
      </c>
      <c r="I11" s="62">
        <v>289540</v>
      </c>
      <c r="J11" s="62">
        <v>289540</v>
      </c>
    </row>
    <row r="12" spans="1:10" ht="29.45" customHeight="1" x14ac:dyDescent="0.2">
      <c r="A12" s="3" t="s">
        <v>15</v>
      </c>
      <c r="B12" s="3" t="s">
        <v>16</v>
      </c>
      <c r="C12" s="3" t="s">
        <v>17</v>
      </c>
      <c r="D12" s="4" t="s">
        <v>18</v>
      </c>
      <c r="E12" s="6" t="s">
        <v>22</v>
      </c>
      <c r="F12" s="59" t="s">
        <v>137</v>
      </c>
      <c r="G12" s="2">
        <f t="shared" si="0"/>
        <v>108000</v>
      </c>
      <c r="H12" s="2">
        <v>108000</v>
      </c>
      <c r="I12" s="2"/>
      <c r="J12" s="2"/>
    </row>
    <row r="13" spans="1:10" ht="48" customHeight="1" x14ac:dyDescent="0.2">
      <c r="A13" s="3" t="s">
        <v>15</v>
      </c>
      <c r="B13" s="3" t="s">
        <v>16</v>
      </c>
      <c r="C13" s="3" t="s">
        <v>17</v>
      </c>
      <c r="D13" s="4" t="s">
        <v>18</v>
      </c>
      <c r="E13" s="6" t="s">
        <v>212</v>
      </c>
      <c r="F13" s="59" t="s">
        <v>213</v>
      </c>
      <c r="G13" s="2">
        <f t="shared" si="0"/>
        <v>190000</v>
      </c>
      <c r="H13" s="2">
        <v>190000</v>
      </c>
      <c r="I13" s="2"/>
      <c r="J13" s="2"/>
    </row>
    <row r="14" spans="1:10" ht="60" customHeight="1" x14ac:dyDescent="0.2">
      <c r="A14" s="3" t="s">
        <v>15</v>
      </c>
      <c r="B14" s="3" t="s">
        <v>16</v>
      </c>
      <c r="C14" s="3" t="s">
        <v>17</v>
      </c>
      <c r="D14" s="4" t="s">
        <v>18</v>
      </c>
      <c r="E14" s="59" t="s">
        <v>23</v>
      </c>
      <c r="F14" s="6" t="s">
        <v>163</v>
      </c>
      <c r="G14" s="2">
        <f t="shared" si="0"/>
        <v>65000</v>
      </c>
      <c r="H14" s="2">
        <v>65000</v>
      </c>
      <c r="I14" s="2"/>
      <c r="J14" s="2"/>
    </row>
    <row r="15" spans="1:10" ht="66" customHeight="1" x14ac:dyDescent="0.2">
      <c r="A15" s="3" t="s">
        <v>188</v>
      </c>
      <c r="B15" s="3" t="s">
        <v>189</v>
      </c>
      <c r="C15" s="3" t="s">
        <v>36</v>
      </c>
      <c r="D15" s="63" t="s">
        <v>211</v>
      </c>
      <c r="E15" s="59" t="s">
        <v>206</v>
      </c>
      <c r="F15" s="6" t="s">
        <v>205</v>
      </c>
      <c r="G15" s="62">
        <f t="shared" si="0"/>
        <v>198000</v>
      </c>
      <c r="H15" s="62">
        <v>198000</v>
      </c>
      <c r="I15" s="62"/>
      <c r="J15" s="62"/>
    </row>
    <row r="16" spans="1:10" ht="45" x14ac:dyDescent="0.25">
      <c r="A16" s="3" t="s">
        <v>34</v>
      </c>
      <c r="B16" s="12" t="s">
        <v>35</v>
      </c>
      <c r="C16" s="12" t="s">
        <v>36</v>
      </c>
      <c r="D16" s="14" t="s">
        <v>37</v>
      </c>
      <c r="E16" s="6" t="s">
        <v>138</v>
      </c>
      <c r="F16" s="58" t="s">
        <v>139</v>
      </c>
      <c r="G16" s="2">
        <f t="shared" si="0"/>
        <v>59000</v>
      </c>
      <c r="H16" s="2">
        <v>5144</v>
      </c>
      <c r="I16" s="2">
        <v>53856</v>
      </c>
      <c r="J16" s="2">
        <v>53856</v>
      </c>
    </row>
    <row r="17" spans="1:10" ht="45" x14ac:dyDescent="0.25">
      <c r="A17" s="3" t="s">
        <v>34</v>
      </c>
      <c r="B17" s="12" t="s">
        <v>35</v>
      </c>
      <c r="C17" s="12" t="s">
        <v>36</v>
      </c>
      <c r="D17" s="14" t="s">
        <v>37</v>
      </c>
      <c r="E17" s="6" t="s">
        <v>140</v>
      </c>
      <c r="F17" s="58" t="s">
        <v>139</v>
      </c>
      <c r="G17" s="2">
        <f t="shared" si="0"/>
        <v>100000</v>
      </c>
      <c r="H17" s="2">
        <v>32650</v>
      </c>
      <c r="I17" s="2">
        <v>67350</v>
      </c>
      <c r="J17" s="2">
        <v>67350</v>
      </c>
    </row>
    <row r="18" spans="1:10" ht="45" x14ac:dyDescent="0.25">
      <c r="A18" s="3" t="s">
        <v>34</v>
      </c>
      <c r="B18" s="12" t="s">
        <v>35</v>
      </c>
      <c r="C18" s="12" t="s">
        <v>36</v>
      </c>
      <c r="D18" s="14" t="s">
        <v>37</v>
      </c>
      <c r="E18" s="6" t="s">
        <v>141</v>
      </c>
      <c r="F18" s="58" t="s">
        <v>139</v>
      </c>
      <c r="G18" s="2">
        <f t="shared" si="0"/>
        <v>100000</v>
      </c>
      <c r="H18" s="2">
        <v>63500</v>
      </c>
      <c r="I18" s="2">
        <v>36500</v>
      </c>
      <c r="J18" s="2">
        <v>36500</v>
      </c>
    </row>
    <row r="19" spans="1:10" ht="45" x14ac:dyDescent="0.25">
      <c r="A19" s="3" t="s">
        <v>34</v>
      </c>
      <c r="B19" s="12" t="s">
        <v>35</v>
      </c>
      <c r="C19" s="12" t="s">
        <v>36</v>
      </c>
      <c r="D19" s="14" t="s">
        <v>37</v>
      </c>
      <c r="E19" s="6" t="s">
        <v>142</v>
      </c>
      <c r="F19" s="58" t="s">
        <v>139</v>
      </c>
      <c r="G19" s="2">
        <f t="shared" si="0"/>
        <v>100000</v>
      </c>
      <c r="H19" s="2">
        <v>3741</v>
      </c>
      <c r="I19" s="2">
        <v>96259</v>
      </c>
      <c r="J19" s="2">
        <v>96259</v>
      </c>
    </row>
    <row r="20" spans="1:10" ht="45" x14ac:dyDescent="0.25">
      <c r="A20" s="3" t="s">
        <v>34</v>
      </c>
      <c r="B20" s="12" t="s">
        <v>35</v>
      </c>
      <c r="C20" s="12" t="s">
        <v>36</v>
      </c>
      <c r="D20" s="14" t="s">
        <v>37</v>
      </c>
      <c r="E20" s="6" t="s">
        <v>143</v>
      </c>
      <c r="F20" s="58" t="s">
        <v>139</v>
      </c>
      <c r="G20" s="2">
        <f t="shared" si="0"/>
        <v>120000</v>
      </c>
      <c r="H20" s="2"/>
      <c r="I20" s="2">
        <v>120000</v>
      </c>
      <c r="J20" s="2">
        <v>120000</v>
      </c>
    </row>
    <row r="21" spans="1:10" ht="46.9" customHeight="1" x14ac:dyDescent="0.25">
      <c r="A21" s="3" t="s">
        <v>34</v>
      </c>
      <c r="B21" s="12" t="s">
        <v>35</v>
      </c>
      <c r="C21" s="12" t="s">
        <v>36</v>
      </c>
      <c r="D21" s="14" t="s">
        <v>37</v>
      </c>
      <c r="E21" s="6" t="s">
        <v>144</v>
      </c>
      <c r="F21" s="58" t="s">
        <v>139</v>
      </c>
      <c r="G21" s="2">
        <f t="shared" si="0"/>
        <v>249980</v>
      </c>
      <c r="H21" s="2"/>
      <c r="I21" s="2">
        <v>249980</v>
      </c>
      <c r="J21" s="2">
        <v>249980</v>
      </c>
    </row>
    <row r="22" spans="1:10" ht="49.9" customHeight="1" x14ac:dyDescent="0.25">
      <c r="A22" s="3" t="s">
        <v>34</v>
      </c>
      <c r="B22" s="12" t="s">
        <v>35</v>
      </c>
      <c r="C22" s="12" t="s">
        <v>36</v>
      </c>
      <c r="D22" s="14" t="s">
        <v>37</v>
      </c>
      <c r="E22" s="6" t="s">
        <v>145</v>
      </c>
      <c r="F22" s="58" t="s">
        <v>139</v>
      </c>
      <c r="G22" s="2">
        <f t="shared" si="0"/>
        <v>97520</v>
      </c>
      <c r="H22" s="2"/>
      <c r="I22" s="2">
        <v>97520</v>
      </c>
      <c r="J22" s="2">
        <v>97520</v>
      </c>
    </row>
    <row r="23" spans="1:10" ht="46.15" customHeight="1" x14ac:dyDescent="0.2">
      <c r="A23" s="15" t="s">
        <v>29</v>
      </c>
      <c r="B23" s="15" t="s">
        <v>30</v>
      </c>
      <c r="C23" s="15" t="s">
        <v>31</v>
      </c>
      <c r="D23" s="16" t="s">
        <v>32</v>
      </c>
      <c r="E23" s="59" t="s">
        <v>33</v>
      </c>
      <c r="F23" s="58" t="s">
        <v>147</v>
      </c>
      <c r="G23" s="2">
        <f t="shared" ref="G23:G38" si="1">H23+I23</f>
        <v>75000</v>
      </c>
      <c r="H23" s="2">
        <v>75000</v>
      </c>
      <c r="I23" s="2"/>
      <c r="J23" s="2"/>
    </row>
    <row r="24" spans="1:10" ht="78.75" customHeight="1" x14ac:dyDescent="0.2">
      <c r="A24" s="15" t="s">
        <v>229</v>
      </c>
      <c r="B24" s="15" t="s">
        <v>91</v>
      </c>
      <c r="C24" s="15" t="s">
        <v>92</v>
      </c>
      <c r="D24" s="16" t="s">
        <v>93</v>
      </c>
      <c r="E24" s="59" t="s">
        <v>230</v>
      </c>
      <c r="F24" s="58" t="s">
        <v>231</v>
      </c>
      <c r="G24" s="2">
        <f t="shared" si="1"/>
        <v>55272</v>
      </c>
      <c r="H24" s="2">
        <v>55272</v>
      </c>
      <c r="I24" s="2"/>
      <c r="J24" s="2"/>
    </row>
    <row r="25" spans="1:10" ht="46.15" customHeight="1" x14ac:dyDescent="0.2">
      <c r="A25" s="15" t="s">
        <v>220</v>
      </c>
      <c r="B25" s="15" t="s">
        <v>221</v>
      </c>
      <c r="C25" s="15" t="s">
        <v>222</v>
      </c>
      <c r="D25" s="16" t="s">
        <v>223</v>
      </c>
      <c r="E25" s="6" t="s">
        <v>46</v>
      </c>
      <c r="F25" s="58" t="s">
        <v>186</v>
      </c>
      <c r="G25" s="62">
        <f t="shared" si="1"/>
        <v>1960321</v>
      </c>
      <c r="H25" s="62">
        <v>69321</v>
      </c>
      <c r="I25" s="62">
        <v>1891000</v>
      </c>
      <c r="J25" s="62">
        <v>1891000</v>
      </c>
    </row>
    <row r="26" spans="1:10" ht="34.5" customHeight="1" x14ac:dyDescent="0.2">
      <c r="A26" s="15" t="s">
        <v>235</v>
      </c>
      <c r="B26" s="15" t="s">
        <v>236</v>
      </c>
      <c r="C26" s="15" t="s">
        <v>36</v>
      </c>
      <c r="D26" s="16" t="s">
        <v>237</v>
      </c>
      <c r="E26" s="6" t="s">
        <v>238</v>
      </c>
      <c r="F26" s="58" t="s">
        <v>239</v>
      </c>
      <c r="G26" s="2">
        <f t="shared" si="1"/>
        <v>2057000</v>
      </c>
      <c r="H26" s="62">
        <v>2057000</v>
      </c>
      <c r="I26" s="62"/>
      <c r="J26" s="62"/>
    </row>
    <row r="27" spans="1:10" s="1" customFormat="1" ht="46.9" customHeight="1" x14ac:dyDescent="0.25">
      <c r="A27" s="3" t="s">
        <v>34</v>
      </c>
      <c r="B27" s="12" t="s">
        <v>35</v>
      </c>
      <c r="C27" s="12" t="s">
        <v>36</v>
      </c>
      <c r="D27" s="14" t="s">
        <v>37</v>
      </c>
      <c r="E27" s="6" t="s">
        <v>46</v>
      </c>
      <c r="F27" s="58" t="s">
        <v>186</v>
      </c>
      <c r="G27" s="2">
        <f t="shared" si="1"/>
        <v>12622303</v>
      </c>
      <c r="H27" s="2">
        <v>12138583</v>
      </c>
      <c r="I27" s="2">
        <v>483720</v>
      </c>
      <c r="J27" s="2">
        <v>483720</v>
      </c>
    </row>
    <row r="28" spans="1:10" s="1" customFormat="1" ht="48.75" customHeight="1" x14ac:dyDescent="0.25">
      <c r="A28" s="3" t="s">
        <v>226</v>
      </c>
      <c r="B28" s="12" t="s">
        <v>227</v>
      </c>
      <c r="C28" s="12" t="s">
        <v>36</v>
      </c>
      <c r="D28" s="14" t="s">
        <v>228</v>
      </c>
      <c r="E28" s="6" t="s">
        <v>46</v>
      </c>
      <c r="F28" s="58" t="s">
        <v>186</v>
      </c>
      <c r="G28" s="2">
        <f t="shared" si="1"/>
        <v>72900</v>
      </c>
      <c r="H28" s="2">
        <v>72900</v>
      </c>
      <c r="I28" s="5"/>
      <c r="J28" s="5"/>
    </row>
    <row r="29" spans="1:10" s="1" customFormat="1" ht="51.75" customHeight="1" x14ac:dyDescent="0.25">
      <c r="A29" s="3" t="s">
        <v>214</v>
      </c>
      <c r="B29" s="12" t="s">
        <v>215</v>
      </c>
      <c r="C29" s="12" t="s">
        <v>216</v>
      </c>
      <c r="D29" s="14" t="s">
        <v>217</v>
      </c>
      <c r="E29" s="6" t="s">
        <v>218</v>
      </c>
      <c r="F29" s="58" t="s">
        <v>219</v>
      </c>
      <c r="G29" s="2">
        <f t="shared" si="1"/>
        <v>101250</v>
      </c>
      <c r="H29" s="2"/>
      <c r="I29" s="2">
        <v>101250</v>
      </c>
      <c r="J29" s="5"/>
    </row>
    <row r="30" spans="1:10" s="1" customFormat="1" ht="45" customHeight="1" x14ac:dyDescent="0.25">
      <c r="A30" s="3" t="s">
        <v>175</v>
      </c>
      <c r="B30" s="12" t="s">
        <v>176</v>
      </c>
      <c r="C30" s="12" t="s">
        <v>58</v>
      </c>
      <c r="D30" s="14" t="s">
        <v>181</v>
      </c>
      <c r="E30" s="6" t="s">
        <v>46</v>
      </c>
      <c r="F30" s="58" t="s">
        <v>186</v>
      </c>
      <c r="G30" s="2">
        <f t="shared" si="1"/>
        <v>6831006</v>
      </c>
      <c r="H30" s="2"/>
      <c r="I30" s="2">
        <v>6831006</v>
      </c>
      <c r="J30" s="2">
        <v>6831006</v>
      </c>
    </row>
    <row r="31" spans="1:10" s="1" customFormat="1" ht="47.25" customHeight="1" x14ac:dyDescent="0.25">
      <c r="A31" s="3" t="s">
        <v>194</v>
      </c>
      <c r="B31" s="12" t="s">
        <v>195</v>
      </c>
      <c r="C31" s="3" t="s">
        <v>58</v>
      </c>
      <c r="D31" s="61" t="s">
        <v>196</v>
      </c>
      <c r="E31" s="59" t="s">
        <v>208</v>
      </c>
      <c r="F31" s="58" t="s">
        <v>207</v>
      </c>
      <c r="G31" s="62">
        <f t="shared" si="1"/>
        <v>717730</v>
      </c>
      <c r="H31" s="62"/>
      <c r="I31" s="62">
        <v>717730</v>
      </c>
      <c r="J31" s="62">
        <v>717730</v>
      </c>
    </row>
    <row r="32" spans="1:10" s="1" customFormat="1" ht="48.75" customHeight="1" x14ac:dyDescent="0.25">
      <c r="A32" s="3" t="s">
        <v>197</v>
      </c>
      <c r="B32" s="12" t="s">
        <v>198</v>
      </c>
      <c r="C32" s="3" t="s">
        <v>199</v>
      </c>
      <c r="D32" s="61" t="s">
        <v>200</v>
      </c>
      <c r="E32" s="6" t="s">
        <v>46</v>
      </c>
      <c r="F32" s="58" t="s">
        <v>186</v>
      </c>
      <c r="G32" s="2">
        <f t="shared" si="1"/>
        <v>150000</v>
      </c>
      <c r="H32" s="2">
        <v>150000</v>
      </c>
      <c r="I32" s="2"/>
      <c r="J32" s="2"/>
    </row>
    <row r="33" spans="1:10" s="1" customFormat="1" ht="45" x14ac:dyDescent="0.25">
      <c r="A33" s="11" t="s">
        <v>38</v>
      </c>
      <c r="B33" s="12" t="s">
        <v>39</v>
      </c>
      <c r="C33" s="13" t="s">
        <v>40</v>
      </c>
      <c r="D33" s="19" t="s">
        <v>41</v>
      </c>
      <c r="E33" s="6" t="s">
        <v>46</v>
      </c>
      <c r="F33" s="58" t="s">
        <v>186</v>
      </c>
      <c r="G33" s="2">
        <f t="shared" si="1"/>
        <v>3288540</v>
      </c>
      <c r="H33" s="2">
        <v>2450000</v>
      </c>
      <c r="I33" s="2">
        <v>838540</v>
      </c>
      <c r="J33" s="2">
        <v>838540</v>
      </c>
    </row>
    <row r="34" spans="1:10" s="1" customFormat="1" ht="45" x14ac:dyDescent="0.25">
      <c r="A34" s="11" t="s">
        <v>201</v>
      </c>
      <c r="B34" s="3" t="s">
        <v>202</v>
      </c>
      <c r="C34" s="3" t="s">
        <v>203</v>
      </c>
      <c r="D34" s="61" t="s">
        <v>204</v>
      </c>
      <c r="E34" s="59" t="s">
        <v>209</v>
      </c>
      <c r="F34" s="58" t="s">
        <v>210</v>
      </c>
      <c r="G34" s="2">
        <f t="shared" si="1"/>
        <v>70000</v>
      </c>
      <c r="H34" s="2">
        <v>35000</v>
      </c>
      <c r="I34" s="2">
        <v>35000</v>
      </c>
      <c r="J34" s="2">
        <v>35000</v>
      </c>
    </row>
    <row r="35" spans="1:10" s="1" customFormat="1" ht="46.9" customHeight="1" x14ac:dyDescent="0.25">
      <c r="A35" s="11" t="s">
        <v>42</v>
      </c>
      <c r="B35" s="12" t="s">
        <v>43</v>
      </c>
      <c r="C35" s="13" t="s">
        <v>44</v>
      </c>
      <c r="D35" s="14" t="s">
        <v>45</v>
      </c>
      <c r="E35" s="6" t="s">
        <v>46</v>
      </c>
      <c r="F35" s="58" t="s">
        <v>186</v>
      </c>
      <c r="G35" s="2">
        <f t="shared" si="1"/>
        <v>89318</v>
      </c>
      <c r="H35" s="5"/>
      <c r="I35" s="2">
        <v>89318</v>
      </c>
      <c r="J35" s="2">
        <v>89318</v>
      </c>
    </row>
    <row r="36" spans="1:10" s="1" customFormat="1" ht="45" x14ac:dyDescent="0.25">
      <c r="A36" s="11" t="s">
        <v>24</v>
      </c>
      <c r="B36" s="12" t="s">
        <v>25</v>
      </c>
      <c r="C36" s="13" t="s">
        <v>26</v>
      </c>
      <c r="D36" s="14" t="s">
        <v>27</v>
      </c>
      <c r="E36" s="6" t="s">
        <v>28</v>
      </c>
      <c r="F36" s="6" t="s">
        <v>146</v>
      </c>
      <c r="G36" s="2">
        <f t="shared" si="1"/>
        <v>50000</v>
      </c>
      <c r="H36" s="2">
        <v>50000</v>
      </c>
      <c r="I36" s="2"/>
      <c r="J36" s="2"/>
    </row>
    <row r="37" spans="1:10" s="1" customFormat="1" ht="49.15" customHeight="1" x14ac:dyDescent="0.25">
      <c r="A37" s="11" t="s">
        <v>182</v>
      </c>
      <c r="B37" s="12" t="s">
        <v>183</v>
      </c>
      <c r="C37" s="13" t="s">
        <v>26</v>
      </c>
      <c r="D37" s="14" t="s">
        <v>184</v>
      </c>
      <c r="E37" s="59" t="s">
        <v>185</v>
      </c>
      <c r="F37" s="6" t="s">
        <v>187</v>
      </c>
      <c r="G37" s="2">
        <f t="shared" si="1"/>
        <v>600000</v>
      </c>
      <c r="H37" s="2">
        <v>600000</v>
      </c>
      <c r="I37" s="2"/>
      <c r="J37" s="2"/>
    </row>
    <row r="38" spans="1:10" s="1" customFormat="1" ht="45.75" customHeight="1" x14ac:dyDescent="0.25">
      <c r="A38" s="3" t="s">
        <v>157</v>
      </c>
      <c r="B38" s="3" t="s">
        <v>158</v>
      </c>
      <c r="C38" s="3" t="s">
        <v>159</v>
      </c>
      <c r="D38" s="30" t="s">
        <v>160</v>
      </c>
      <c r="E38" s="6" t="s">
        <v>46</v>
      </c>
      <c r="F38" s="58" t="s">
        <v>186</v>
      </c>
      <c r="G38" s="2">
        <f t="shared" si="1"/>
        <v>332550</v>
      </c>
      <c r="H38" s="5"/>
      <c r="I38" s="2">
        <v>332550</v>
      </c>
      <c r="J38" s="5"/>
    </row>
    <row r="39" spans="1:10" s="18" customFormat="1" ht="28.5" x14ac:dyDescent="0.2">
      <c r="A39" s="7" t="s">
        <v>47</v>
      </c>
      <c r="B39" s="80"/>
      <c r="C39" s="80"/>
      <c r="D39" s="8" t="s">
        <v>48</v>
      </c>
      <c r="E39" s="64"/>
      <c r="F39" s="64"/>
      <c r="G39" s="65">
        <f t="shared" ref="G39:G52" si="2">H39+I39</f>
        <v>10914626</v>
      </c>
      <c r="H39" s="65">
        <f>H40</f>
        <v>1221171</v>
      </c>
      <c r="I39" s="65">
        <f>I40</f>
        <v>9693455</v>
      </c>
      <c r="J39" s="65">
        <f>J40</f>
        <v>9693455</v>
      </c>
    </row>
    <row r="40" spans="1:10" s="18" customFormat="1" ht="28.5" x14ac:dyDescent="0.2">
      <c r="A40" s="7" t="s">
        <v>49</v>
      </c>
      <c r="B40" s="80"/>
      <c r="C40" s="80"/>
      <c r="D40" s="81" t="s">
        <v>50</v>
      </c>
      <c r="E40" s="64"/>
      <c r="F40" s="64"/>
      <c r="G40" s="65">
        <f t="shared" si="2"/>
        <v>10914626</v>
      </c>
      <c r="H40" s="65">
        <f>H42+H43+H46+H47+H48+H50+H44+H45+H52+H41+H51+H49</f>
        <v>1221171</v>
      </c>
      <c r="I40" s="65">
        <f>I42+I43+I46+I47+I48+I50+I44+I45+I52+I41+I51+I49</f>
        <v>9693455</v>
      </c>
      <c r="J40" s="65">
        <f>J42+J43+J46+J47+J48+J50+J44+J45+J52+J41+J51+J49</f>
        <v>9693455</v>
      </c>
    </row>
    <row r="41" spans="1:10" s="18" customFormat="1" ht="45" x14ac:dyDescent="0.2">
      <c r="A41" s="3" t="s">
        <v>254</v>
      </c>
      <c r="B41" s="3" t="s">
        <v>255</v>
      </c>
      <c r="C41" s="3" t="s">
        <v>192</v>
      </c>
      <c r="D41" s="21" t="s">
        <v>256</v>
      </c>
      <c r="E41" s="59" t="s">
        <v>46</v>
      </c>
      <c r="F41" s="58" t="s">
        <v>186</v>
      </c>
      <c r="G41" s="62">
        <f t="shared" si="2"/>
        <v>13000</v>
      </c>
      <c r="H41" s="65"/>
      <c r="I41" s="62">
        <v>13000</v>
      </c>
      <c r="J41" s="62">
        <v>13000</v>
      </c>
    </row>
    <row r="42" spans="1:10" s="18" customFormat="1" ht="47.45" customHeight="1" x14ac:dyDescent="0.2">
      <c r="A42" s="3" t="s">
        <v>168</v>
      </c>
      <c r="B42" s="3" t="s">
        <v>75</v>
      </c>
      <c r="C42" s="3" t="s">
        <v>169</v>
      </c>
      <c r="D42" s="21" t="s">
        <v>170</v>
      </c>
      <c r="E42" s="59" t="s">
        <v>46</v>
      </c>
      <c r="F42" s="58" t="s">
        <v>186</v>
      </c>
      <c r="G42" s="62">
        <f t="shared" si="2"/>
        <v>2939100</v>
      </c>
      <c r="H42" s="65"/>
      <c r="I42" s="62">
        <v>2939100</v>
      </c>
      <c r="J42" s="62">
        <v>2939100</v>
      </c>
    </row>
    <row r="43" spans="1:10" s="18" customFormat="1" ht="77.45" customHeight="1" x14ac:dyDescent="0.2">
      <c r="A43" s="3" t="s">
        <v>171</v>
      </c>
      <c r="B43" s="3" t="s">
        <v>172</v>
      </c>
      <c r="C43" s="3" t="s">
        <v>173</v>
      </c>
      <c r="D43" s="21" t="s">
        <v>174</v>
      </c>
      <c r="E43" s="59" t="s">
        <v>46</v>
      </c>
      <c r="F43" s="58" t="s">
        <v>186</v>
      </c>
      <c r="G43" s="62">
        <f t="shared" si="2"/>
        <v>4303035</v>
      </c>
      <c r="H43" s="65"/>
      <c r="I43" s="62">
        <v>4303035</v>
      </c>
      <c r="J43" s="62">
        <v>4303035</v>
      </c>
    </row>
    <row r="44" spans="1:10" s="18" customFormat="1" ht="77.45" customHeight="1" x14ac:dyDescent="0.2">
      <c r="A44" s="3" t="s">
        <v>171</v>
      </c>
      <c r="B44" s="3" t="s">
        <v>172</v>
      </c>
      <c r="C44" s="3" t="s">
        <v>173</v>
      </c>
      <c r="D44" s="21" t="s">
        <v>174</v>
      </c>
      <c r="E44" s="59" t="s">
        <v>59</v>
      </c>
      <c r="F44" s="58" t="s">
        <v>243</v>
      </c>
      <c r="G44" s="62">
        <f t="shared" si="2"/>
        <v>369200</v>
      </c>
      <c r="H44" s="62">
        <v>369200</v>
      </c>
      <c r="I44" s="62"/>
      <c r="J44" s="62"/>
    </row>
    <row r="45" spans="1:10" s="18" customFormat="1" ht="57.75" customHeight="1" x14ac:dyDescent="0.2">
      <c r="A45" s="3" t="s">
        <v>240</v>
      </c>
      <c r="B45" s="3" t="s">
        <v>92</v>
      </c>
      <c r="C45" s="3" t="s">
        <v>241</v>
      </c>
      <c r="D45" s="21" t="s">
        <v>242</v>
      </c>
      <c r="E45" s="59" t="s">
        <v>46</v>
      </c>
      <c r="F45" s="58" t="s">
        <v>186</v>
      </c>
      <c r="G45" s="62">
        <f t="shared" si="2"/>
        <v>196000</v>
      </c>
      <c r="H45" s="62"/>
      <c r="I45" s="62">
        <v>196000</v>
      </c>
      <c r="J45" s="62">
        <v>196000</v>
      </c>
    </row>
    <row r="46" spans="1:10" s="18" customFormat="1" ht="60" x14ac:dyDescent="0.2">
      <c r="A46" s="3" t="s">
        <v>51</v>
      </c>
      <c r="B46" s="3" t="s">
        <v>52</v>
      </c>
      <c r="C46" s="22" t="s">
        <v>53</v>
      </c>
      <c r="D46" s="21" t="s">
        <v>54</v>
      </c>
      <c r="E46" s="59" t="s">
        <v>265</v>
      </c>
      <c r="F46" s="58" t="s">
        <v>148</v>
      </c>
      <c r="G46" s="2">
        <f t="shared" si="2"/>
        <v>109530</v>
      </c>
      <c r="H46" s="2">
        <v>109530</v>
      </c>
      <c r="I46" s="17"/>
      <c r="J46" s="17"/>
    </row>
    <row r="47" spans="1:10" s="18" customFormat="1" ht="60.6" customHeight="1" x14ac:dyDescent="0.2">
      <c r="A47" s="3" t="s">
        <v>51</v>
      </c>
      <c r="B47" s="3" t="s">
        <v>52</v>
      </c>
      <c r="C47" s="22" t="s">
        <v>53</v>
      </c>
      <c r="D47" s="21" t="s">
        <v>54</v>
      </c>
      <c r="E47" s="6" t="s">
        <v>164</v>
      </c>
      <c r="F47" s="6" t="s">
        <v>165</v>
      </c>
      <c r="G47" s="2">
        <f t="shared" si="2"/>
        <v>60000</v>
      </c>
      <c r="H47" s="2">
        <v>60000</v>
      </c>
      <c r="I47" s="17"/>
      <c r="J47" s="17"/>
    </row>
    <row r="48" spans="1:10" s="18" customFormat="1" ht="47.45" customHeight="1" x14ac:dyDescent="0.2">
      <c r="A48" s="3" t="s">
        <v>51</v>
      </c>
      <c r="B48" s="3" t="s">
        <v>52</v>
      </c>
      <c r="C48" s="22" t="s">
        <v>53</v>
      </c>
      <c r="D48" s="21" t="s">
        <v>54</v>
      </c>
      <c r="E48" s="6" t="s">
        <v>134</v>
      </c>
      <c r="F48" s="58" t="s">
        <v>139</v>
      </c>
      <c r="G48" s="2">
        <f t="shared" si="2"/>
        <v>148000</v>
      </c>
      <c r="H48" s="2">
        <v>51000</v>
      </c>
      <c r="I48" s="2">
        <v>97000</v>
      </c>
      <c r="J48" s="2">
        <v>97000</v>
      </c>
    </row>
    <row r="49" spans="1:10" s="18" customFormat="1" ht="48.75" customHeight="1" x14ac:dyDescent="0.2">
      <c r="A49" s="3" t="s">
        <v>266</v>
      </c>
      <c r="B49" s="3" t="s">
        <v>267</v>
      </c>
      <c r="C49" s="3" t="s">
        <v>53</v>
      </c>
      <c r="D49" s="23" t="s">
        <v>268</v>
      </c>
      <c r="E49" s="6" t="s">
        <v>46</v>
      </c>
      <c r="F49" s="58" t="s">
        <v>186</v>
      </c>
      <c r="G49" s="2">
        <f t="shared" si="2"/>
        <v>11000</v>
      </c>
      <c r="H49" s="2"/>
      <c r="I49" s="2">
        <v>11000</v>
      </c>
      <c r="J49" s="2">
        <v>11000</v>
      </c>
    </row>
    <row r="50" spans="1:10" s="18" customFormat="1" ht="79.5" customHeight="1" x14ac:dyDescent="0.2">
      <c r="A50" s="3" t="s">
        <v>55</v>
      </c>
      <c r="B50" s="3" t="s">
        <v>56</v>
      </c>
      <c r="C50" s="22" t="s">
        <v>31</v>
      </c>
      <c r="D50" s="21" t="s">
        <v>57</v>
      </c>
      <c r="E50" s="6" t="s">
        <v>59</v>
      </c>
      <c r="F50" s="59" t="s">
        <v>137</v>
      </c>
      <c r="G50" s="2">
        <v>631441</v>
      </c>
      <c r="H50" s="2">
        <v>631441</v>
      </c>
      <c r="I50" s="17"/>
      <c r="J50" s="17"/>
    </row>
    <row r="51" spans="1:10" s="18" customFormat="1" ht="51" customHeight="1" x14ac:dyDescent="0.2">
      <c r="A51" s="3" t="s">
        <v>257</v>
      </c>
      <c r="B51" s="3" t="s">
        <v>258</v>
      </c>
      <c r="C51" s="3" t="s">
        <v>105</v>
      </c>
      <c r="D51" s="21" t="s">
        <v>259</v>
      </c>
      <c r="E51" s="59" t="s">
        <v>46</v>
      </c>
      <c r="F51" s="58" t="s">
        <v>186</v>
      </c>
      <c r="G51" s="2">
        <f t="shared" si="2"/>
        <v>150000</v>
      </c>
      <c r="H51" s="2"/>
      <c r="I51" s="2">
        <v>150000</v>
      </c>
      <c r="J51" s="2">
        <v>150000</v>
      </c>
    </row>
    <row r="52" spans="1:10" s="18" customFormat="1" ht="45" customHeight="1" x14ac:dyDescent="0.2">
      <c r="A52" s="3" t="s">
        <v>250</v>
      </c>
      <c r="B52" s="3" t="s">
        <v>251</v>
      </c>
      <c r="C52" s="22" t="s">
        <v>58</v>
      </c>
      <c r="D52" s="21" t="s">
        <v>252</v>
      </c>
      <c r="E52" s="6" t="s">
        <v>46</v>
      </c>
      <c r="F52" s="58" t="s">
        <v>186</v>
      </c>
      <c r="G52" s="2">
        <f t="shared" si="2"/>
        <v>1984320</v>
      </c>
      <c r="H52" s="2"/>
      <c r="I52" s="2">
        <v>1984320</v>
      </c>
      <c r="J52" s="2">
        <v>1984320</v>
      </c>
    </row>
    <row r="53" spans="1:10" s="18" customFormat="1" ht="42.75" x14ac:dyDescent="0.2">
      <c r="A53" s="7" t="s">
        <v>60</v>
      </c>
      <c r="B53" s="7"/>
      <c r="C53" s="24"/>
      <c r="D53" s="25" t="s">
        <v>61</v>
      </c>
      <c r="E53" s="17"/>
      <c r="F53" s="17"/>
      <c r="G53" s="5">
        <f t="shared" ref="G53:G66" si="3">H53+I53</f>
        <v>7535248</v>
      </c>
      <c r="H53" s="5">
        <f>H54</f>
        <v>5840050</v>
      </c>
      <c r="I53" s="5">
        <f>I54</f>
        <v>1695198</v>
      </c>
      <c r="J53" s="5">
        <f>J54</f>
        <v>1695198</v>
      </c>
    </row>
    <row r="54" spans="1:10" s="18" customFormat="1" ht="42.75" x14ac:dyDescent="0.2">
      <c r="A54" s="26" t="s">
        <v>62</v>
      </c>
      <c r="B54" s="9"/>
      <c r="C54" s="27"/>
      <c r="D54" s="25" t="s">
        <v>63</v>
      </c>
      <c r="E54" s="17"/>
      <c r="F54" s="17"/>
      <c r="G54" s="5">
        <f t="shared" si="3"/>
        <v>7535248</v>
      </c>
      <c r="H54" s="5">
        <f>H55+H56+H57+H58+H60+H61+H62+H63+H64+H65+H66+H59</f>
        <v>5840050</v>
      </c>
      <c r="I54" s="5">
        <f>I55+I56+I57+I58+I60+I61+I62+I63+I64+I65+I66+I59</f>
        <v>1695198</v>
      </c>
      <c r="J54" s="5">
        <f>J55+J56+J57+J58+J60+J61+J62+J63+J64+J65+J66+J59</f>
        <v>1695198</v>
      </c>
    </row>
    <row r="55" spans="1:10" s="18" customFormat="1" ht="60" x14ac:dyDescent="0.2">
      <c r="A55" s="11" t="s">
        <v>64</v>
      </c>
      <c r="B55" s="11" t="s">
        <v>65</v>
      </c>
      <c r="C55" s="28" t="s">
        <v>66</v>
      </c>
      <c r="D55" s="29" t="s">
        <v>67</v>
      </c>
      <c r="E55" s="59" t="s">
        <v>94</v>
      </c>
      <c r="F55" s="58" t="s">
        <v>149</v>
      </c>
      <c r="G55" s="2">
        <f t="shared" si="3"/>
        <v>12000</v>
      </c>
      <c r="H55" s="2">
        <v>12000</v>
      </c>
      <c r="I55" s="17"/>
      <c r="J55" s="17"/>
    </row>
    <row r="56" spans="1:10" s="18" customFormat="1" ht="63" customHeight="1" x14ac:dyDescent="0.2">
      <c r="A56" s="11" t="s">
        <v>64</v>
      </c>
      <c r="B56" s="11" t="s">
        <v>65</v>
      </c>
      <c r="C56" s="28" t="s">
        <v>66</v>
      </c>
      <c r="D56" s="29" t="s">
        <v>67</v>
      </c>
      <c r="E56" s="59" t="s">
        <v>95</v>
      </c>
      <c r="F56" s="58" t="s">
        <v>150</v>
      </c>
      <c r="G56" s="2">
        <f t="shared" si="3"/>
        <v>8000</v>
      </c>
      <c r="H56" s="2">
        <v>8000</v>
      </c>
      <c r="I56" s="17"/>
      <c r="J56" s="17"/>
    </row>
    <row r="57" spans="1:10" s="18" customFormat="1" ht="60" x14ac:dyDescent="0.2">
      <c r="A57" s="11" t="s">
        <v>68</v>
      </c>
      <c r="B57" s="11" t="s">
        <v>69</v>
      </c>
      <c r="C57" s="28" t="s">
        <v>70</v>
      </c>
      <c r="D57" s="29" t="s">
        <v>71</v>
      </c>
      <c r="E57" s="59" t="s">
        <v>94</v>
      </c>
      <c r="F57" s="58" t="s">
        <v>149</v>
      </c>
      <c r="G57" s="2">
        <f t="shared" si="3"/>
        <v>160000</v>
      </c>
      <c r="H57" s="2">
        <v>160000</v>
      </c>
      <c r="I57" s="17"/>
      <c r="J57" s="17"/>
    </row>
    <row r="58" spans="1:10" s="18" customFormat="1" ht="90" x14ac:dyDescent="0.2">
      <c r="A58" s="11" t="s">
        <v>72</v>
      </c>
      <c r="B58" s="11" t="s">
        <v>73</v>
      </c>
      <c r="C58" s="28" t="s">
        <v>70</v>
      </c>
      <c r="D58" s="29" t="s">
        <v>74</v>
      </c>
      <c r="E58" s="59" t="s">
        <v>96</v>
      </c>
      <c r="F58" s="58" t="s">
        <v>156</v>
      </c>
      <c r="G58" s="2">
        <f t="shared" si="3"/>
        <v>2000000</v>
      </c>
      <c r="H58" s="2">
        <v>2000000</v>
      </c>
      <c r="I58" s="17"/>
      <c r="J58" s="17"/>
    </row>
    <row r="59" spans="1:10" s="18" customFormat="1" ht="60" x14ac:dyDescent="0.2">
      <c r="A59" s="15" t="s">
        <v>247</v>
      </c>
      <c r="B59" s="12" t="s">
        <v>248</v>
      </c>
      <c r="C59" s="12" t="s">
        <v>172</v>
      </c>
      <c r="D59" s="23" t="s">
        <v>249</v>
      </c>
      <c r="E59" s="6" t="s">
        <v>46</v>
      </c>
      <c r="F59" s="58" t="s">
        <v>186</v>
      </c>
      <c r="G59" s="2">
        <f t="shared" si="3"/>
        <v>331500</v>
      </c>
      <c r="H59" s="2"/>
      <c r="I59" s="2">
        <v>331500</v>
      </c>
      <c r="J59" s="2">
        <v>331500</v>
      </c>
    </row>
    <row r="60" spans="1:10" s="18" customFormat="1" ht="76.150000000000006" customHeight="1" x14ac:dyDescent="0.2">
      <c r="A60" s="15" t="s">
        <v>76</v>
      </c>
      <c r="B60" s="12" t="s">
        <v>56</v>
      </c>
      <c r="C60" s="20" t="s">
        <v>31</v>
      </c>
      <c r="D60" s="23" t="s">
        <v>57</v>
      </c>
      <c r="E60" s="59" t="s">
        <v>59</v>
      </c>
      <c r="F60" s="59" t="s">
        <v>137</v>
      </c>
      <c r="G60" s="2">
        <f t="shared" si="3"/>
        <v>543550</v>
      </c>
      <c r="H60" s="2">
        <v>543550</v>
      </c>
      <c r="I60" s="17"/>
      <c r="J60" s="17"/>
    </row>
    <row r="61" spans="1:10" s="18" customFormat="1" ht="92.25" customHeight="1" x14ac:dyDescent="0.2">
      <c r="A61" s="15" t="s">
        <v>77</v>
      </c>
      <c r="B61" s="12" t="s">
        <v>78</v>
      </c>
      <c r="C61" s="20" t="s">
        <v>75</v>
      </c>
      <c r="D61" s="23" t="s">
        <v>79</v>
      </c>
      <c r="E61" s="59" t="s">
        <v>94</v>
      </c>
      <c r="F61" s="58" t="s">
        <v>149</v>
      </c>
      <c r="G61" s="2">
        <f t="shared" si="3"/>
        <v>18000</v>
      </c>
      <c r="H61" s="2">
        <v>18000</v>
      </c>
      <c r="I61" s="17"/>
      <c r="J61" s="17"/>
    </row>
    <row r="62" spans="1:10" s="18" customFormat="1" ht="90" x14ac:dyDescent="0.2">
      <c r="A62" s="15" t="s">
        <v>80</v>
      </c>
      <c r="B62" s="12" t="s">
        <v>81</v>
      </c>
      <c r="C62" s="20" t="s">
        <v>82</v>
      </c>
      <c r="D62" s="23" t="s">
        <v>83</v>
      </c>
      <c r="E62" s="59" t="s">
        <v>94</v>
      </c>
      <c r="F62" s="58" t="s">
        <v>149</v>
      </c>
      <c r="G62" s="2">
        <f t="shared" si="3"/>
        <v>15000</v>
      </c>
      <c r="H62" s="2">
        <v>15000</v>
      </c>
      <c r="I62" s="17"/>
      <c r="J62" s="17"/>
    </row>
    <row r="63" spans="1:10" s="18" customFormat="1" ht="60" x14ac:dyDescent="0.2">
      <c r="A63" s="15" t="s">
        <v>84</v>
      </c>
      <c r="B63" s="12" t="s">
        <v>85</v>
      </c>
      <c r="C63" s="20" t="s">
        <v>66</v>
      </c>
      <c r="D63" s="23" t="s">
        <v>86</v>
      </c>
      <c r="E63" s="59" t="s">
        <v>94</v>
      </c>
      <c r="F63" s="58" t="s">
        <v>149</v>
      </c>
      <c r="G63" s="2">
        <f t="shared" si="3"/>
        <v>123000</v>
      </c>
      <c r="H63" s="2">
        <v>123000</v>
      </c>
      <c r="I63" s="17"/>
      <c r="J63" s="17"/>
    </row>
    <row r="64" spans="1:10" s="18" customFormat="1" ht="60" x14ac:dyDescent="0.2">
      <c r="A64" s="15" t="s">
        <v>87</v>
      </c>
      <c r="B64" s="12" t="s">
        <v>88</v>
      </c>
      <c r="C64" s="20" t="s">
        <v>66</v>
      </c>
      <c r="D64" s="23" t="s">
        <v>89</v>
      </c>
      <c r="E64" s="59" t="s">
        <v>94</v>
      </c>
      <c r="F64" s="58" t="s">
        <v>149</v>
      </c>
      <c r="G64" s="2">
        <f t="shared" si="3"/>
        <v>380000</v>
      </c>
      <c r="H64" s="2">
        <v>380000</v>
      </c>
      <c r="I64" s="17"/>
      <c r="J64" s="17"/>
    </row>
    <row r="65" spans="1:10" s="18" customFormat="1" ht="60" x14ac:dyDescent="0.25">
      <c r="A65" s="11" t="s">
        <v>90</v>
      </c>
      <c r="B65" s="3" t="s">
        <v>91</v>
      </c>
      <c r="C65" s="22" t="s">
        <v>92</v>
      </c>
      <c r="D65" s="30" t="s">
        <v>93</v>
      </c>
      <c r="E65" s="59" t="s">
        <v>94</v>
      </c>
      <c r="F65" s="58" t="s">
        <v>149</v>
      </c>
      <c r="G65" s="62">
        <f t="shared" si="3"/>
        <v>2540500</v>
      </c>
      <c r="H65" s="62">
        <v>2540500</v>
      </c>
      <c r="I65" s="64"/>
      <c r="J65" s="64"/>
    </row>
    <row r="66" spans="1:10" s="18" customFormat="1" ht="90" x14ac:dyDescent="0.25">
      <c r="A66" s="11" t="s">
        <v>245</v>
      </c>
      <c r="B66" s="3" t="s">
        <v>246</v>
      </c>
      <c r="C66" s="3" t="s">
        <v>222</v>
      </c>
      <c r="D66" s="30" t="s">
        <v>244</v>
      </c>
      <c r="E66" s="6" t="s">
        <v>46</v>
      </c>
      <c r="F66" s="58" t="s">
        <v>186</v>
      </c>
      <c r="G66" s="62">
        <f t="shared" si="3"/>
        <v>1403698</v>
      </c>
      <c r="H66" s="62">
        <v>40000</v>
      </c>
      <c r="I66" s="2">
        <v>1363698</v>
      </c>
      <c r="J66" s="2">
        <v>1363698</v>
      </c>
    </row>
    <row r="67" spans="1:10" s="18" customFormat="1" ht="28.5" x14ac:dyDescent="0.2">
      <c r="A67" s="31" t="s">
        <v>97</v>
      </c>
      <c r="B67" s="31"/>
      <c r="C67" s="32"/>
      <c r="D67" s="33" t="s">
        <v>115</v>
      </c>
      <c r="E67" s="17"/>
      <c r="F67" s="17"/>
      <c r="G67" s="5">
        <f t="shared" ref="G67:G72" si="4">H67+I67</f>
        <v>1073725</v>
      </c>
      <c r="H67" s="5">
        <f>H68</f>
        <v>884500</v>
      </c>
      <c r="I67" s="5">
        <f>I68</f>
        <v>189225</v>
      </c>
      <c r="J67" s="5">
        <f>J68</f>
        <v>189225</v>
      </c>
    </row>
    <row r="68" spans="1:10" s="18" customFormat="1" ht="28.5" x14ac:dyDescent="0.2">
      <c r="A68" s="34" t="s">
        <v>98</v>
      </c>
      <c r="B68" s="35"/>
      <c r="C68" s="36"/>
      <c r="D68" s="37" t="s">
        <v>116</v>
      </c>
      <c r="E68" s="17"/>
      <c r="F68" s="17"/>
      <c r="G68" s="5">
        <f t="shared" si="4"/>
        <v>1073725</v>
      </c>
      <c r="H68" s="5">
        <f>H69+H70+H71+H72</f>
        <v>884500</v>
      </c>
      <c r="I68" s="5">
        <f>I69+I70+I71+I72</f>
        <v>189225</v>
      </c>
      <c r="J68" s="5">
        <f>J69+J70+J71+J72</f>
        <v>189225</v>
      </c>
    </row>
    <row r="69" spans="1:10" s="18" customFormat="1" ht="46.15" customHeight="1" x14ac:dyDescent="0.2">
      <c r="A69" s="3" t="s">
        <v>177</v>
      </c>
      <c r="B69" s="3" t="s">
        <v>178</v>
      </c>
      <c r="C69" s="3" t="s">
        <v>179</v>
      </c>
      <c r="D69" s="21" t="s">
        <v>180</v>
      </c>
      <c r="E69" s="6" t="s">
        <v>46</v>
      </c>
      <c r="F69" s="58" t="s">
        <v>186</v>
      </c>
      <c r="G69" s="2">
        <f t="shared" si="4"/>
        <v>189225</v>
      </c>
      <c r="H69" s="5"/>
      <c r="I69" s="2">
        <v>189225</v>
      </c>
      <c r="J69" s="2">
        <v>189225</v>
      </c>
    </row>
    <row r="70" spans="1:10" s="18" customFormat="1" ht="45" x14ac:dyDescent="0.2">
      <c r="A70" s="54" t="s">
        <v>161</v>
      </c>
      <c r="B70" s="54" t="s">
        <v>162</v>
      </c>
      <c r="C70" s="55" t="s">
        <v>114</v>
      </c>
      <c r="D70" s="41" t="s">
        <v>117</v>
      </c>
      <c r="E70" s="60" t="s">
        <v>152</v>
      </c>
      <c r="F70" s="58" t="s">
        <v>151</v>
      </c>
      <c r="G70" s="2">
        <f t="shared" si="4"/>
        <v>859000</v>
      </c>
      <c r="H70" s="2">
        <v>859000</v>
      </c>
      <c r="I70" s="17"/>
      <c r="J70" s="17"/>
    </row>
    <row r="71" spans="1:10" s="18" customFormat="1" ht="45" x14ac:dyDescent="0.2">
      <c r="A71" s="54" t="s">
        <v>161</v>
      </c>
      <c r="B71" s="54" t="s">
        <v>162</v>
      </c>
      <c r="C71" s="55" t="s">
        <v>114</v>
      </c>
      <c r="D71" s="41" t="s">
        <v>117</v>
      </c>
      <c r="E71" s="41" t="s">
        <v>136</v>
      </c>
      <c r="F71" s="58" t="s">
        <v>139</v>
      </c>
      <c r="G71" s="2">
        <f t="shared" si="4"/>
        <v>20000</v>
      </c>
      <c r="H71" s="2">
        <v>20000</v>
      </c>
      <c r="I71" s="17"/>
      <c r="J71" s="17"/>
    </row>
    <row r="72" spans="1:10" s="18" customFormat="1" ht="45" x14ac:dyDescent="0.2">
      <c r="A72" s="54" t="s">
        <v>161</v>
      </c>
      <c r="B72" s="54" t="s">
        <v>162</v>
      </c>
      <c r="C72" s="55" t="s">
        <v>114</v>
      </c>
      <c r="D72" s="41" t="s">
        <v>117</v>
      </c>
      <c r="E72" s="41" t="s">
        <v>135</v>
      </c>
      <c r="F72" s="58" t="s">
        <v>139</v>
      </c>
      <c r="G72" s="2">
        <f t="shared" si="4"/>
        <v>5500</v>
      </c>
      <c r="H72" s="2">
        <v>5500</v>
      </c>
      <c r="I72" s="17"/>
      <c r="J72" s="17"/>
    </row>
    <row r="73" spans="1:10" s="18" customFormat="1" ht="28.5" x14ac:dyDescent="0.2">
      <c r="A73" s="31" t="s">
        <v>99</v>
      </c>
      <c r="B73" s="44"/>
      <c r="C73" s="44"/>
      <c r="D73" s="45" t="s">
        <v>101</v>
      </c>
      <c r="E73" s="41"/>
      <c r="F73" s="50"/>
      <c r="G73" s="5">
        <f t="shared" ref="G73:G81" si="5">H73+I73</f>
        <v>957990</v>
      </c>
      <c r="H73" s="5">
        <f>H74</f>
        <v>957990</v>
      </c>
      <c r="I73" s="17"/>
      <c r="J73" s="17"/>
    </row>
    <row r="74" spans="1:10" s="18" customFormat="1" ht="28.5" x14ac:dyDescent="0.2">
      <c r="A74" s="34" t="s">
        <v>100</v>
      </c>
      <c r="B74" s="46"/>
      <c r="C74" s="46"/>
      <c r="D74" s="47" t="s">
        <v>101</v>
      </c>
      <c r="E74" s="41"/>
      <c r="F74" s="50"/>
      <c r="G74" s="5">
        <f t="shared" si="5"/>
        <v>957990</v>
      </c>
      <c r="H74" s="5">
        <f>H75+H76+H77+H78+H79+H80+H81</f>
        <v>957990</v>
      </c>
      <c r="I74" s="17"/>
      <c r="J74" s="17"/>
    </row>
    <row r="75" spans="1:10" s="18" customFormat="1" ht="45" x14ac:dyDescent="0.2">
      <c r="A75" s="38" t="s">
        <v>118</v>
      </c>
      <c r="B75" s="39" t="s">
        <v>119</v>
      </c>
      <c r="C75" s="40" t="s">
        <v>31</v>
      </c>
      <c r="D75" s="41" t="s">
        <v>120</v>
      </c>
      <c r="E75" s="43" t="s">
        <v>102</v>
      </c>
      <c r="F75" s="58" t="s">
        <v>153</v>
      </c>
      <c r="G75" s="2">
        <f t="shared" si="5"/>
        <v>303000</v>
      </c>
      <c r="H75" s="2">
        <v>303000</v>
      </c>
      <c r="I75" s="17"/>
      <c r="J75" s="17"/>
    </row>
    <row r="76" spans="1:10" s="18" customFormat="1" ht="45" x14ac:dyDescent="0.2">
      <c r="A76" s="38" t="s">
        <v>126</v>
      </c>
      <c r="B76" s="39" t="s">
        <v>127</v>
      </c>
      <c r="C76" s="40" t="s">
        <v>31</v>
      </c>
      <c r="D76" s="41" t="s">
        <v>128</v>
      </c>
      <c r="E76" s="43" t="s">
        <v>166</v>
      </c>
      <c r="F76" s="6" t="s">
        <v>167</v>
      </c>
      <c r="G76" s="2">
        <f t="shared" si="5"/>
        <v>63490</v>
      </c>
      <c r="H76" s="2">
        <v>63490</v>
      </c>
      <c r="I76" s="17"/>
      <c r="J76" s="17"/>
    </row>
    <row r="77" spans="1:10" s="18" customFormat="1" ht="45" x14ac:dyDescent="0.2">
      <c r="A77" s="38" t="s">
        <v>126</v>
      </c>
      <c r="B77" s="39" t="s">
        <v>127</v>
      </c>
      <c r="C77" s="40" t="s">
        <v>31</v>
      </c>
      <c r="D77" s="41" t="s">
        <v>128</v>
      </c>
      <c r="E77" s="42" t="s">
        <v>129</v>
      </c>
      <c r="F77" s="58" t="s">
        <v>154</v>
      </c>
      <c r="G77" s="2">
        <f t="shared" si="5"/>
        <v>50000</v>
      </c>
      <c r="H77" s="2">
        <v>50000</v>
      </c>
      <c r="I77" s="17"/>
      <c r="J77" s="17"/>
    </row>
    <row r="78" spans="1:10" s="18" customFormat="1" ht="45" x14ac:dyDescent="0.2">
      <c r="A78" s="48" t="s">
        <v>103</v>
      </c>
      <c r="B78" s="48" t="s">
        <v>104</v>
      </c>
      <c r="C78" s="48" t="s">
        <v>105</v>
      </c>
      <c r="D78" s="49" t="s">
        <v>106</v>
      </c>
      <c r="E78" s="43" t="s">
        <v>130</v>
      </c>
      <c r="F78" s="58" t="s">
        <v>155</v>
      </c>
      <c r="G78" s="2">
        <f t="shared" si="5"/>
        <v>110000</v>
      </c>
      <c r="H78" s="2">
        <v>110000</v>
      </c>
      <c r="I78" s="17"/>
      <c r="J78" s="17"/>
    </row>
    <row r="79" spans="1:10" s="18" customFormat="1" ht="45" x14ac:dyDescent="0.2">
      <c r="A79" s="48" t="s">
        <v>109</v>
      </c>
      <c r="B79" s="48" t="s">
        <v>110</v>
      </c>
      <c r="C79" s="48" t="s">
        <v>105</v>
      </c>
      <c r="D79" s="49" t="s">
        <v>111</v>
      </c>
      <c r="E79" s="43" t="s">
        <v>130</v>
      </c>
      <c r="F79" s="58" t="s">
        <v>155</v>
      </c>
      <c r="G79" s="2">
        <f t="shared" si="5"/>
        <v>70000</v>
      </c>
      <c r="H79" s="2">
        <v>70000</v>
      </c>
      <c r="I79" s="17"/>
      <c r="J79" s="17"/>
    </row>
    <row r="80" spans="1:10" s="18" customFormat="1" ht="45" x14ac:dyDescent="0.2">
      <c r="A80" s="48" t="s">
        <v>112</v>
      </c>
      <c r="B80" s="48" t="s">
        <v>113</v>
      </c>
      <c r="C80" s="48" t="s">
        <v>105</v>
      </c>
      <c r="D80" s="49" t="s">
        <v>107</v>
      </c>
      <c r="E80" s="43" t="s">
        <v>130</v>
      </c>
      <c r="F80" s="58" t="s">
        <v>155</v>
      </c>
      <c r="G80" s="2">
        <f t="shared" si="5"/>
        <v>6500</v>
      </c>
      <c r="H80" s="2">
        <v>6500</v>
      </c>
      <c r="I80" s="17"/>
      <c r="J80" s="17"/>
    </row>
    <row r="81" spans="1:10" s="18" customFormat="1" ht="47.45" customHeight="1" x14ac:dyDescent="0.2">
      <c r="A81" s="56" t="s">
        <v>131</v>
      </c>
      <c r="B81" s="51" t="s">
        <v>132</v>
      </c>
      <c r="C81" s="52" t="s">
        <v>105</v>
      </c>
      <c r="D81" s="53" t="s">
        <v>133</v>
      </c>
      <c r="E81" s="43" t="s">
        <v>130</v>
      </c>
      <c r="F81" s="58" t="s">
        <v>155</v>
      </c>
      <c r="G81" s="2">
        <f t="shared" si="5"/>
        <v>355000</v>
      </c>
      <c r="H81" s="2">
        <v>355000</v>
      </c>
      <c r="I81" s="17"/>
      <c r="J81" s="17"/>
    </row>
    <row r="82" spans="1:10" s="18" customFormat="1" ht="28.5" x14ac:dyDescent="0.2">
      <c r="A82" s="31" t="s">
        <v>121</v>
      </c>
      <c r="B82" s="54"/>
      <c r="C82" s="55"/>
      <c r="D82" s="67" t="s">
        <v>108</v>
      </c>
      <c r="E82" s="60"/>
      <c r="F82" s="21"/>
      <c r="G82" s="65">
        <f t="shared" ref="G82:G96" si="6">H82+I82</f>
        <v>6260893</v>
      </c>
      <c r="H82" s="65">
        <f>H83</f>
        <v>6175893</v>
      </c>
      <c r="I82" s="65">
        <f>I83</f>
        <v>85000</v>
      </c>
      <c r="J82" s="65">
        <f>J83</f>
        <v>85000</v>
      </c>
    </row>
    <row r="83" spans="1:10" s="18" customFormat="1" ht="28.5" x14ac:dyDescent="0.2">
      <c r="A83" s="31" t="s">
        <v>122</v>
      </c>
      <c r="B83" s="54"/>
      <c r="C83" s="55"/>
      <c r="D83" s="67" t="s">
        <v>108</v>
      </c>
      <c r="E83" s="60"/>
      <c r="F83" s="21"/>
      <c r="G83" s="65">
        <f t="shared" si="6"/>
        <v>6260893</v>
      </c>
      <c r="H83" s="65">
        <f>H84+H86+H87+H88+H89+H90+H91+H93+H94+H85+H92+H95</f>
        <v>6175893</v>
      </c>
      <c r="I83" s="65">
        <f>I84+I86+I87+I88+I89+I90+I91+I93+I94+I85+I92+I95</f>
        <v>85000</v>
      </c>
      <c r="J83" s="65">
        <f>J84+J86+J87+J88+J89+J90+J91+J93+J94+J85+J92+J95</f>
        <v>85000</v>
      </c>
    </row>
    <row r="84" spans="1:10" s="18" customFormat="1" ht="89.25" customHeight="1" x14ac:dyDescent="0.25">
      <c r="A84" s="54" t="s">
        <v>232</v>
      </c>
      <c r="B84" s="54" t="s">
        <v>233</v>
      </c>
      <c r="C84" s="55" t="s">
        <v>16</v>
      </c>
      <c r="D84" s="68" t="s">
        <v>234</v>
      </c>
      <c r="E84" s="66" t="s">
        <v>46</v>
      </c>
      <c r="F84" s="58" t="s">
        <v>186</v>
      </c>
      <c r="G84" s="2">
        <f t="shared" si="6"/>
        <v>349000</v>
      </c>
      <c r="H84" s="62">
        <v>349000</v>
      </c>
      <c r="I84" s="65"/>
      <c r="J84" s="65"/>
    </row>
    <row r="85" spans="1:10" s="18" customFormat="1" ht="62.25" customHeight="1" x14ac:dyDescent="0.2">
      <c r="A85" s="54" t="s">
        <v>123</v>
      </c>
      <c r="B85" s="54" t="s">
        <v>124</v>
      </c>
      <c r="C85" s="55" t="s">
        <v>16</v>
      </c>
      <c r="D85" s="57" t="s">
        <v>125</v>
      </c>
      <c r="E85" s="66" t="s">
        <v>46</v>
      </c>
      <c r="F85" s="58" t="s">
        <v>186</v>
      </c>
      <c r="G85" s="2">
        <f t="shared" si="6"/>
        <v>158400</v>
      </c>
      <c r="H85" s="62">
        <v>158400</v>
      </c>
      <c r="I85" s="65"/>
      <c r="J85" s="65"/>
    </row>
    <row r="86" spans="1:10" s="18" customFormat="1" ht="60" x14ac:dyDescent="0.2">
      <c r="A86" s="54" t="s">
        <v>123</v>
      </c>
      <c r="B86" s="54" t="s">
        <v>124</v>
      </c>
      <c r="C86" s="55" t="s">
        <v>16</v>
      </c>
      <c r="D86" s="57" t="s">
        <v>125</v>
      </c>
      <c r="E86" s="43" t="s">
        <v>94</v>
      </c>
      <c r="F86" s="58" t="s">
        <v>149</v>
      </c>
      <c r="G86" s="2">
        <f t="shared" si="6"/>
        <v>154893</v>
      </c>
      <c r="H86" s="2">
        <v>154893</v>
      </c>
      <c r="I86" s="17"/>
      <c r="J86" s="17"/>
    </row>
    <row r="87" spans="1:10" s="18" customFormat="1" ht="60" x14ac:dyDescent="0.2">
      <c r="A87" s="54" t="s">
        <v>123</v>
      </c>
      <c r="B87" s="54" t="s">
        <v>124</v>
      </c>
      <c r="C87" s="55" t="s">
        <v>16</v>
      </c>
      <c r="D87" s="57" t="s">
        <v>125</v>
      </c>
      <c r="E87" s="43" t="s">
        <v>94</v>
      </c>
      <c r="F87" s="58" t="s">
        <v>149</v>
      </c>
      <c r="G87" s="2">
        <f t="shared" si="6"/>
        <v>250000</v>
      </c>
      <c r="H87" s="2">
        <v>250000</v>
      </c>
      <c r="I87" s="17"/>
      <c r="J87" s="17"/>
    </row>
    <row r="88" spans="1:10" s="18" customFormat="1" ht="60" x14ac:dyDescent="0.2">
      <c r="A88" s="54" t="s">
        <v>123</v>
      </c>
      <c r="B88" s="54" t="s">
        <v>124</v>
      </c>
      <c r="C88" s="55" t="s">
        <v>16</v>
      </c>
      <c r="D88" s="57" t="s">
        <v>125</v>
      </c>
      <c r="E88" s="43" t="s">
        <v>94</v>
      </c>
      <c r="F88" s="58" t="s">
        <v>149</v>
      </c>
      <c r="G88" s="62">
        <f t="shared" si="6"/>
        <v>137800</v>
      </c>
      <c r="H88" s="62">
        <v>137800</v>
      </c>
      <c r="I88" s="17"/>
      <c r="J88" s="17"/>
    </row>
    <row r="89" spans="1:10" s="18" customFormat="1" ht="45" customHeight="1" x14ac:dyDescent="0.2">
      <c r="A89" s="54" t="s">
        <v>123</v>
      </c>
      <c r="B89" s="54" t="s">
        <v>124</v>
      </c>
      <c r="C89" s="55" t="s">
        <v>16</v>
      </c>
      <c r="D89" s="57" t="s">
        <v>125</v>
      </c>
      <c r="E89" s="6" t="s">
        <v>46</v>
      </c>
      <c r="F89" s="58" t="s">
        <v>186</v>
      </c>
      <c r="G89" s="2">
        <f t="shared" si="6"/>
        <v>780000</v>
      </c>
      <c r="H89" s="2">
        <v>780000</v>
      </c>
      <c r="I89" s="17"/>
      <c r="J89" s="17"/>
    </row>
    <row r="90" spans="1:10" s="18" customFormat="1" ht="45.6" customHeight="1" x14ac:dyDescent="0.2">
      <c r="A90" s="54" t="s">
        <v>123</v>
      </c>
      <c r="B90" s="54" t="s">
        <v>124</v>
      </c>
      <c r="C90" s="55" t="s">
        <v>16</v>
      </c>
      <c r="D90" s="57" t="s">
        <v>125</v>
      </c>
      <c r="E90" s="6" t="s">
        <v>46</v>
      </c>
      <c r="F90" s="58" t="s">
        <v>186</v>
      </c>
      <c r="G90" s="2">
        <f t="shared" si="6"/>
        <v>430000</v>
      </c>
      <c r="H90" s="2">
        <v>430000</v>
      </c>
      <c r="I90" s="17"/>
      <c r="J90" s="17"/>
    </row>
    <row r="91" spans="1:10" s="18" customFormat="1" ht="47.45" customHeight="1" x14ac:dyDescent="0.2">
      <c r="A91" s="54" t="s">
        <v>123</v>
      </c>
      <c r="B91" s="54" t="s">
        <v>124</v>
      </c>
      <c r="C91" s="55" t="s">
        <v>16</v>
      </c>
      <c r="D91" s="57" t="s">
        <v>125</v>
      </c>
      <c r="E91" s="6" t="s">
        <v>46</v>
      </c>
      <c r="F91" s="58" t="s">
        <v>186</v>
      </c>
      <c r="G91" s="2">
        <f t="shared" si="6"/>
        <v>3800000</v>
      </c>
      <c r="H91" s="2">
        <v>3800000</v>
      </c>
      <c r="I91" s="17"/>
      <c r="J91" s="17"/>
    </row>
    <row r="92" spans="1:10" s="18" customFormat="1" ht="47.45" customHeight="1" x14ac:dyDescent="0.2">
      <c r="A92" s="54" t="s">
        <v>123</v>
      </c>
      <c r="B92" s="54" t="s">
        <v>124</v>
      </c>
      <c r="C92" s="55" t="s">
        <v>16</v>
      </c>
      <c r="D92" s="57" t="s">
        <v>125</v>
      </c>
      <c r="E92" s="6" t="s">
        <v>46</v>
      </c>
      <c r="F92" s="58" t="s">
        <v>186</v>
      </c>
      <c r="G92" s="2">
        <f t="shared" si="6"/>
        <v>47000</v>
      </c>
      <c r="H92" s="2">
        <v>47000</v>
      </c>
      <c r="I92" s="17"/>
      <c r="J92" s="17"/>
    </row>
    <row r="93" spans="1:10" s="18" customFormat="1" ht="47.45" customHeight="1" x14ac:dyDescent="0.2">
      <c r="A93" s="69" t="s">
        <v>123</v>
      </c>
      <c r="B93" s="69" t="s">
        <v>124</v>
      </c>
      <c r="C93" s="70" t="s">
        <v>16</v>
      </c>
      <c r="D93" s="71" t="s">
        <v>125</v>
      </c>
      <c r="E93" s="72" t="s">
        <v>46</v>
      </c>
      <c r="F93" s="58" t="s">
        <v>186</v>
      </c>
      <c r="G93" s="2">
        <f t="shared" si="6"/>
        <v>85000</v>
      </c>
      <c r="H93" s="2"/>
      <c r="I93" s="2">
        <v>85000</v>
      </c>
      <c r="J93" s="2">
        <v>85000</v>
      </c>
    </row>
    <row r="94" spans="1:10" s="18" customFormat="1" ht="47.25" customHeight="1" x14ac:dyDescent="0.2">
      <c r="A94" s="69" t="s">
        <v>123</v>
      </c>
      <c r="B94" s="69" t="s">
        <v>124</v>
      </c>
      <c r="C94" s="69" t="s">
        <v>16</v>
      </c>
      <c r="D94" s="71" t="s">
        <v>125</v>
      </c>
      <c r="E94" s="74" t="s">
        <v>224</v>
      </c>
      <c r="F94" s="78" t="s">
        <v>225</v>
      </c>
      <c r="G94" s="73">
        <f t="shared" si="6"/>
        <v>21800</v>
      </c>
      <c r="H94" s="73">
        <v>21800</v>
      </c>
      <c r="I94" s="73"/>
      <c r="J94" s="73"/>
    </row>
    <row r="95" spans="1:10" s="18" customFormat="1" ht="62.25" customHeight="1" x14ac:dyDescent="0.2">
      <c r="A95" s="15" t="s">
        <v>260</v>
      </c>
      <c r="B95" s="12" t="s">
        <v>261</v>
      </c>
      <c r="C95" s="12" t="s">
        <v>16</v>
      </c>
      <c r="D95" s="21" t="s">
        <v>262</v>
      </c>
      <c r="E95" s="21" t="s">
        <v>264</v>
      </c>
      <c r="F95" s="79" t="s">
        <v>263</v>
      </c>
      <c r="G95" s="77">
        <f t="shared" si="6"/>
        <v>47000</v>
      </c>
      <c r="H95" s="77">
        <v>47000</v>
      </c>
      <c r="I95" s="77"/>
      <c r="J95" s="77"/>
    </row>
    <row r="96" spans="1:10" ht="14.25" x14ac:dyDescent="0.2">
      <c r="A96" s="75" t="s">
        <v>11</v>
      </c>
      <c r="B96" s="75" t="s">
        <v>11</v>
      </c>
      <c r="C96" s="75" t="s">
        <v>11</v>
      </c>
      <c r="D96" s="76" t="s">
        <v>12</v>
      </c>
      <c r="E96" s="75" t="s">
        <v>11</v>
      </c>
      <c r="F96" s="75" t="s">
        <v>11</v>
      </c>
      <c r="G96" s="75">
        <f t="shared" si="6"/>
        <v>57540992</v>
      </c>
      <c r="H96" s="75">
        <f>H9+H39+H53+H67+H73+H82</f>
        <v>33546995</v>
      </c>
      <c r="I96" s="75">
        <f>I9+I39+I53+I67+I73+I82</f>
        <v>23993997</v>
      </c>
      <c r="J96" s="75">
        <f>J9+J39+J53+J67+J73+J82</f>
        <v>23560197</v>
      </c>
    </row>
    <row r="99" spans="1:1" x14ac:dyDescent="0.2">
      <c r="A99" t="s">
        <v>253</v>
      </c>
    </row>
  </sheetData>
  <mergeCells count="11">
    <mergeCell ref="I6:J6"/>
    <mergeCell ref="A6:A7"/>
    <mergeCell ref="B6:B7"/>
    <mergeCell ref="C6:C7"/>
    <mergeCell ref="D6:D7"/>
    <mergeCell ref="B4:F4"/>
    <mergeCell ref="G1:J3"/>
    <mergeCell ref="E6:E7"/>
    <mergeCell ref="F6:F7"/>
    <mergeCell ref="G6:G7"/>
    <mergeCell ref="H6:H7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2019-12-04T14:21:05Z</cp:lastPrinted>
  <dcterms:created xsi:type="dcterms:W3CDTF">2018-11-29T06:06:17Z</dcterms:created>
  <dcterms:modified xsi:type="dcterms:W3CDTF">2019-12-04T14:32:00Z</dcterms:modified>
</cp:coreProperties>
</file>