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2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definedNames>
    <definedName function="false" hidden="false" localSheetId="0" name="_xlnm.Print_Titles" vbProcedure="false">Лист1!$8:$10</definedName>
    <definedName function="false" hidden="false" localSheetId="0" name="_xlnm.Print_Titles" vbProcedure="false">Лист1!$8:$10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<sst xmlns="http://schemas.openxmlformats.org/spreadsheetml/2006/main" count="364" uniqueCount="223">
  <si>
    <t xml:space="preserve">Додаток 6
до рішення міської ради   
                       №</t>
  </si>
  <si>
    <t xml:space="preserve">Розподіл витрат міського  бюджету на реалізацію місцевих/регіональних програм у 2020 році</t>
  </si>
  <si>
    <t xml:space="preserve">(код бюджету)</t>
  </si>
  <si>
    <t xml:space="preserve">(грн)</t>
  </si>
  <si>
    <t xml:space="preserve">Код Програмної класифікації видатків та кредитування місцевого бюджету</t>
  </si>
  <si>
    <t xml:space="preserve">Код Типової програмної класифікації видатків та кредитування місцевого бюджету</t>
  </si>
  <si>
    <t xml:space="preserve"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</si>
  <si>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</si>
  <si>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 xml:space="preserve">Найменування місцевої/регіональної програми</t>
  </si>
  <si>
    <t xml:space="preserve">Дата та номер документа, яким затверджено місцеву регіональну програму</t>
  </si>
  <si>
    <t xml:space="preserve">Усього</t>
  </si>
  <si>
    <t xml:space="preserve">Загальний фонд</t>
  </si>
  <si>
    <t xml:space="preserve">Спеціальний фонд</t>
  </si>
  <si>
    <t xml:space="preserve">усього</t>
  </si>
  <si>
    <t xml:space="preserve">у тому числі бюджет розвитку</t>
  </si>
  <si>
    <t xml:space="preserve">0200000</t>
  </si>
  <si>
    <t xml:space="preserve">Виконавчий комітет Каховської міської ради </t>
  </si>
  <si>
    <t xml:space="preserve">0210000</t>
  </si>
  <si>
    <t xml:space="preserve">0210180</t>
  </si>
  <si>
    <t xml:space="preserve">0180</t>
  </si>
  <si>
    <t xml:space="preserve">0133</t>
  </si>
  <si>
    <t xml:space="preserve">Інша діяльність у сфері державного управління</t>
  </si>
  <si>
    <r>
      <rPr>
        <sz val="11"/>
        <rFont val="Times New Roman"/>
        <family val="1"/>
        <charset val="204"/>
      </rPr>
      <t xml:space="preserve">Програма фінансування заходів з державної реєстрації  права комунальної власності  на об</t>
    </r>
    <r>
      <rPr>
        <sz val="11"/>
        <rFont val="FreeSans"/>
        <family val="2"/>
      </rPr>
      <t xml:space="preserve">׳</t>
    </r>
    <r>
      <rPr>
        <sz val="11"/>
        <rFont val="Times New Roman"/>
        <family val="1"/>
        <charset val="204"/>
      </rPr>
      <t xml:space="preserve">єкти нерухомості та земельні ділянки у 2019-2020р.р</t>
    </r>
  </si>
  <si>
    <t xml:space="preserve">Рішення міської ради  від 20.12.2018 року № 1424/68/</t>
  </si>
  <si>
    <t xml:space="preserve">Програма підтримки діяльності органів самоорганізації населення  та одиниць  самоорганізації м. Каховки  (старших кварталів) на 2020 рік  </t>
  </si>
  <si>
    <t xml:space="preserve">Рішення міської ради від 05.12.2019 року № 1964/89</t>
  </si>
  <si>
    <t xml:space="preserve">Програма висвітлення  діяльності  органів місцевого самоврядування засобами масової інформації  в місті Каховка на 2020 рік </t>
  </si>
  <si>
    <t xml:space="preserve">Рішення міської ради від 23.01.2020 року № 2020/92</t>
  </si>
  <si>
    <t xml:space="preserve">0213112</t>
  </si>
  <si>
    <t xml:space="preserve">3112</t>
  </si>
  <si>
    <t xml:space="preserve"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</si>
  <si>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</si>
  <si>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</si>
  <si>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 xml:space="preserve">Рішення  міської ради від 23.02.2017 року № 517/30</t>
  </si>
  <si>
    <t xml:space="preserve">0213242</t>
  </si>
  <si>
    <t xml:space="preserve">3242</t>
  </si>
  <si>
    <t xml:space="preserve">1090</t>
  </si>
  <si>
    <t xml:space="preserve">Інші заходи у сфері соціального захисту і соціального забезпечення</t>
  </si>
  <si>
    <t xml:space="preserve"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</si>
  <si>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 xml:space="preserve">Рішення  міської ради від 28.03.2019 року № 1582/76</t>
  </si>
  <si>
    <t xml:space="preserve">0216011</t>
  </si>
  <si>
    <t xml:space="preserve">6011</t>
  </si>
  <si>
    <t xml:space="preserve">0610</t>
  </si>
  <si>
    <t xml:space="preserve">Експлуатація та технічне обслуговування житлового фонду</t>
  </si>
  <si>
    <t xml:space="preserve">Програма  економічного, соціального та культурного  розвитку м.Каховки на 2020 рік  та пргнозні  макропоказники економічного і соціального розвитку міста до 2022 року</t>
  </si>
  <si>
    <t xml:space="preserve">Рішення міської ради від 05.12.2019 року № 1957/89</t>
  </si>
  <si>
    <t xml:space="preserve">0216020</t>
  </si>
  <si>
    <t xml:space="preserve">6020</t>
  </si>
  <si>
    <t xml:space="preserve">0620</t>
  </si>
  <si>
    <t xml:space="preserve"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</si>
  <si>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регулювання чисельності безпритульних тварин у місті Каховці </t>
  </si>
  <si>
    <t xml:space="preserve">Рішення міської ради  від 29.03.2018 року № 1042/53</t>
  </si>
  <si>
    <t xml:space="preserve">Програма фінансової підтримки підприємств комунальної власності  міста Каховка на 2019-2020 роки </t>
  </si>
  <si>
    <t xml:space="preserve">Рішення міської ради  від 25.06.2019 року № 1707/81</t>
  </si>
  <si>
    <t xml:space="preserve">0216030</t>
  </si>
  <si>
    <t xml:space="preserve">6030</t>
  </si>
  <si>
    <t xml:space="preserve">Організація  благоустрою населених пунктів</t>
  </si>
  <si>
    <t xml:space="preserve">0217130</t>
  </si>
  <si>
    <t xml:space="preserve">7130</t>
  </si>
  <si>
    <t xml:space="preserve">0421</t>
  </si>
  <si>
    <t xml:space="preserve">Здійснення заходів із землеустрою</t>
  </si>
  <si>
    <t xml:space="preserve">Програма охорони земель на території Каховської міської ради  на 2020-2024 роки</t>
  </si>
  <si>
    <t xml:space="preserve">Рішення міської ради від 05.12.2019 року № 1972/89</t>
  </si>
  <si>
    <t xml:space="preserve">0217330</t>
  </si>
  <si>
    <t xml:space="preserve">7330</t>
  </si>
  <si>
    <t xml:space="preserve">0443</t>
  </si>
  <si>
    <t xml:space="preserve">Будівництво  інших об'єктів комунальної власності</t>
  </si>
  <si>
    <t xml:space="preserve">0217350</t>
  </si>
  <si>
    <t xml:space="preserve">7350</t>
  </si>
  <si>
    <t xml:space="preserve">Розроблення схем планування та забудови територій (містобудівної документації)</t>
  </si>
  <si>
    <t xml:space="preserve">Програма розроблення містобудівної документації на 2020 рік </t>
  </si>
  <si>
    <t xml:space="preserve">Рішення міської ради від 05.12.2019 року №1969/89</t>
  </si>
  <si>
    <t xml:space="preserve">0217461</t>
  </si>
  <si>
    <t xml:space="preserve">7461</t>
  </si>
  <si>
    <t xml:space="preserve">0456</t>
  </si>
  <si>
    <t xml:space="preserve">Утримання та розвиток автомобільних доріг та дорожньої інфраструктури за рахунок коштів місцевого бюджету</t>
  </si>
  <si>
    <t xml:space="preserve">0217610</t>
  </si>
  <si>
    <t xml:space="preserve">7610</t>
  </si>
  <si>
    <t xml:space="preserve">0411</t>
  </si>
  <si>
    <t xml:space="preserve">Сприяння розвитку малого та середнього підприємництва</t>
  </si>
  <si>
    <t xml:space="preserve">Програма розвитку малого і середнього підприємництва в м. Каховці на 2020-2022 роки</t>
  </si>
  <si>
    <t xml:space="preserve">Проект рішення міської ради </t>
  </si>
  <si>
    <t xml:space="preserve">0217650</t>
  </si>
  <si>
    <t xml:space="preserve">7650</t>
  </si>
  <si>
    <t xml:space="preserve">0490</t>
  </si>
  <si>
    <t xml:space="preserve">Проведення експертної  грошової  оцінки  земельної ділянки чи права на неї</t>
  </si>
  <si>
    <t xml:space="preserve">0217670</t>
  </si>
  <si>
    <t xml:space="preserve">7670</t>
  </si>
  <si>
    <t xml:space="preserve">Внески до  статутного капіталу  субєктів господарювання</t>
  </si>
  <si>
    <t xml:space="preserve">0218220</t>
  </si>
  <si>
    <t xml:space="preserve">8220</t>
  </si>
  <si>
    <t xml:space="preserve">0380</t>
  </si>
  <si>
    <t xml:space="preserve">Заходи та роботи з мобілізаційної підготовки місцевого значення</t>
  </si>
  <si>
    <t xml:space="preserve">Програма "Призовна дільниця" на 2016-2020 роки</t>
  </si>
  <si>
    <t xml:space="preserve">Рішення  міської ради від 29.01.2016 року № 91/7</t>
  </si>
  <si>
    <t xml:space="preserve">0218230</t>
  </si>
  <si>
    <t xml:space="preserve">8230</t>
  </si>
  <si>
    <t xml:space="preserve">Інші заходи  громадського порядку та безпеки</t>
  </si>
  <si>
    <t xml:space="preserve"> Програма підтримки діяльності Каховського міського громадського формування з охорони громадського порядку «Щит» на 2020 рік» </t>
  </si>
  <si>
    <t xml:space="preserve">Рішення міської ради від 23.01.2020 року № 2023/92</t>
  </si>
  <si>
    <t xml:space="preserve">0218340</t>
  </si>
  <si>
    <t xml:space="preserve">8340</t>
  </si>
  <si>
    <t xml:space="preserve">0540</t>
  </si>
  <si>
    <t xml:space="preserve">Природоохоронні заходи  за рахунок цільових фондів</t>
  </si>
  <si>
    <t xml:space="preserve">0600000</t>
  </si>
  <si>
    <t xml:space="preserve"> Управління освіти Каховської міської ради </t>
  </si>
  <si>
    <t xml:space="preserve">0610000</t>
  </si>
  <si>
    <t xml:space="preserve">Управління  освіти Каховської міської ради </t>
  </si>
  <si>
    <t xml:space="preserve">0611010</t>
  </si>
  <si>
    <t xml:space="preserve">1010</t>
  </si>
  <si>
    <t xml:space="preserve">0910</t>
  </si>
  <si>
    <t xml:space="preserve">Надання дошкільної освіти</t>
  </si>
  <si>
    <t xml:space="preserve">0611020</t>
  </si>
  <si>
    <t xml:space="preserve">1020</t>
  </si>
  <si>
    <t xml:space="preserve">0921</t>
  </si>
  <si>
    <t xml:space="preserve"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</si>
  <si>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 xml:space="preserve">0611162</t>
  </si>
  <si>
    <t xml:space="preserve">1162</t>
  </si>
  <si>
    <t xml:space="preserve">0990</t>
  </si>
  <si>
    <t xml:space="preserve">Інші програми  та заходи у сфері освіти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</si>
  <si>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</si>
  <si>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 xml:space="preserve">Рішення  міської ради від 29.12.2015 року № 48/5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</si>
  <si>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</si>
  <si>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 xml:space="preserve">Рішення міської ради від 26.05.2016 року №  230/13</t>
  </si>
  <si>
    <t xml:space="preserve"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</si>
  <si>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 xml:space="preserve">Міська програма  відпочинку та оздоровлення  дітей на період 2019-2023 років</t>
  </si>
  <si>
    <t xml:space="preserve">Рішення  міської ради від 28.03.2019 року  року № 1577/76</t>
  </si>
  <si>
    <t xml:space="preserve">0613140</t>
  </si>
  <si>
    <t xml:space="preserve">3140</t>
  </si>
  <si>
    <t xml:space="preserve"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</si>
  <si>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 xml:space="preserve">0617321</t>
  </si>
  <si>
    <t xml:space="preserve">7321</t>
  </si>
  <si>
    <t xml:space="preserve">Будівництво  освітніх установ та закладів</t>
  </si>
  <si>
    <t xml:space="preserve">0617325</t>
  </si>
  <si>
    <t xml:space="preserve">7325</t>
  </si>
  <si>
    <t xml:space="preserve">Будівництво споруд, установ та закладів фізичної культури та спорту</t>
  </si>
  <si>
    <t xml:space="preserve">0800000</t>
  </si>
  <si>
    <t xml:space="preserve">Управління праці та соціального захисту населення Каховської міської ради    </t>
  </si>
  <si>
    <t xml:space="preserve">0810000</t>
  </si>
  <si>
    <t xml:space="preserve">Управління праці та соціального захисту населення Каховської міської ради   </t>
  </si>
  <si>
    <t xml:space="preserve">0813031</t>
  </si>
  <si>
    <t xml:space="preserve">3031</t>
  </si>
  <si>
    <t xml:space="preserve">1030</t>
  </si>
  <si>
    <t xml:space="preserve">Надання інших пільг окремим категоріям громадян відповідно до законодавства</t>
  </si>
  <si>
    <t xml:space="preserve"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</si>
  <si>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 xml:space="preserve"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</si>
  <si>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Рішення  міської ради від 31.05.2018 року № 1094/56</t>
  </si>
  <si>
    <t xml:space="preserve">0813032</t>
  </si>
  <si>
    <t xml:space="preserve">3032</t>
  </si>
  <si>
    <t xml:space="preserve">1070</t>
  </si>
  <si>
    <t xml:space="preserve">Надання пільг окремим категоріям громадян з оплати послуг зв'язку</t>
  </si>
  <si>
    <t xml:space="preserve">0813033</t>
  </si>
  <si>
    <t xml:space="preserve">3033</t>
  </si>
  <si>
    <t xml:space="preserve">Компенсаційні виплати на пільговий проїзд автомобільним транспортом окремим категоріям громадян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</si>
  <si>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</si>
  <si>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 xml:space="preserve">Рішення  міської ради від 25.05.2017 року № 644/36</t>
  </si>
  <si>
    <t xml:space="preserve">0813140</t>
  </si>
  <si>
    <t xml:space="preserve">0813160</t>
  </si>
  <si>
    <t xml:space="preserve"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</si>
  <si>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</si>
  <si>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 xml:space="preserve">0813180</t>
  </si>
  <si>
    <t xml:space="preserve">3180</t>
  </si>
  <si>
    <t xml:space="preserve"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</si>
  <si>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</si>
  <si>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 xml:space="preserve">0813191</t>
  </si>
  <si>
    <t xml:space="preserve">3191</t>
  </si>
  <si>
    <t xml:space="preserve">Інші видатки на соціальний захист ветеранів війни та праці</t>
  </si>
  <si>
    <t xml:space="preserve">0813192</t>
  </si>
  <si>
    <t xml:space="preserve">3192</t>
  </si>
  <si>
    <t xml:space="preserve">Надання фінансової підтримки громадським організаціям ветеранів і осіб з інвалідністю, діяльність яких має соціальну спрямованість</t>
  </si>
  <si>
    <t xml:space="preserve">0813242</t>
  </si>
  <si>
    <t xml:space="preserve">1000000</t>
  </si>
  <si>
    <t xml:space="preserve">Відділ культури  Каховської міської ради  </t>
  </si>
  <si>
    <t xml:space="preserve">1010000</t>
  </si>
  <si>
    <t xml:space="preserve">Відділ культури  Каховської міської ради </t>
  </si>
  <si>
    <t xml:space="preserve">1014082</t>
  </si>
  <si>
    <t xml:space="preserve">4082</t>
  </si>
  <si>
    <t xml:space="preserve">0829</t>
  </si>
  <si>
    <t xml:space="preserve">Інші заклади та заходи в галузі культури і мистецтва</t>
  </si>
  <si>
    <t xml:space="preserve">Програма розвитку культури і духовності в місті на 2018-2022 роки</t>
  </si>
  <si>
    <t xml:space="preserve">Рішення  міської ради від 21.12.2017 року № 910/49</t>
  </si>
  <si>
    <t xml:space="preserve">1017324</t>
  </si>
  <si>
    <t xml:space="preserve">7324</t>
  </si>
  <si>
    <t xml:space="preserve">Будівництво установ  та закладів культури</t>
  </si>
  <si>
    <t xml:space="preserve">1100000</t>
  </si>
  <si>
    <t xml:space="preserve">Відділ  у справах  молоді та спорту Каховської міської ради </t>
  </si>
  <si>
    <t xml:space="preserve">1110000</t>
  </si>
  <si>
    <t xml:space="preserve">1113131</t>
  </si>
  <si>
    <t xml:space="preserve">3131</t>
  </si>
  <si>
    <t xml:space="preserve">Здійснення заходів та реалізація  проектів на виконання Державної цільової соціальної програми "Молодь України"</t>
  </si>
  <si>
    <t xml:space="preserve">Міська комплексна програма  "Молодь" на 2017-2021 роки</t>
  </si>
  <si>
    <t xml:space="preserve">Рішення  міської ради від 24.11.2016 року № 420/23</t>
  </si>
  <si>
    <t xml:space="preserve">1113133</t>
  </si>
  <si>
    <t xml:space="preserve">3133</t>
  </si>
  <si>
    <t xml:space="preserve">Інші заходи та заклади молодіжної політики</t>
  </si>
  <si>
    <t xml:space="preserve">Програма "Стипендії  міської ради для обдарованої молоді" </t>
  </si>
  <si>
    <t xml:space="preserve">Рішення міської ради  від 24.11.2016 року № 421/23</t>
  </si>
  <si>
    <t xml:space="preserve">Програма розвитку  Українського козацтва  на 2017- 2021 роки</t>
  </si>
  <si>
    <t xml:space="preserve">Рішення  міської ради від 22.12.2016 року № 479/26</t>
  </si>
  <si>
    <t xml:space="preserve">1115011</t>
  </si>
  <si>
    <t xml:space="preserve">5011</t>
  </si>
  <si>
    <t xml:space="preserve">0810</t>
  </si>
  <si>
    <t xml:space="preserve">Проведення навчально-тренувальних зборів і змагань з олімпійських видів спорту </t>
  </si>
  <si>
    <t xml:space="preserve">Програма розвитку фізичної культури і спорту  в м. Каховці  на 2018-2021 роки </t>
  </si>
  <si>
    <t xml:space="preserve">Рішення  міської ради від 12.12.2017 року № 907/49</t>
  </si>
  <si>
    <t xml:space="preserve">1115012</t>
  </si>
  <si>
    <t xml:space="preserve">5012</t>
  </si>
  <si>
    <t xml:space="preserve">Проведення навчально-тренувальних зборів і змагань з неолімпійських видів спорту </t>
  </si>
  <si>
    <t xml:space="preserve">1115022</t>
  </si>
  <si>
    <t xml:space="preserve">5022</t>
  </si>
  <si>
    <t xml:space="preserve">Проведення навчально-тренувальних зборів і змагань  та заходів  з інвалідного спорту </t>
  </si>
  <si>
    <t xml:space="preserve">1115062</t>
  </si>
  <si>
    <t xml:space="preserve">5062</t>
  </si>
  <si>
    <t xml:space="preserve">Підтримка спорту вищих досягнень та організацій, які здійснюють фізкультурно-спортивну діяльність в регіоні</t>
  </si>
  <si>
    <t xml:space="preserve">3700000</t>
  </si>
  <si>
    <t xml:space="preserve">Фінансове управління Каховської міської ради </t>
  </si>
  <si>
    <t xml:space="preserve">3710000</t>
  </si>
  <si>
    <t xml:space="preserve">3719770</t>
  </si>
  <si>
    <t xml:space="preserve">9770</t>
  </si>
  <si>
    <t xml:space="preserve">Інші субвенції з місцевого бюджету </t>
  </si>
  <si>
    <t xml:space="preserve">Х</t>
  </si>
  <si>
    <t xml:space="preserve">УСЬОГО</t>
  </si>
  <si>
    <t xml:space="preserve">Секретар ради                                                                         В.В.Мироненко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</si>
</sst>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31">
    <font>
      <sz val="10"/>
      <name val="Arial Cyr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rgb="FF333399"/>
      <name val="Calibri"/>
      <family val="2"/>
      <charset val="204"/>
    </font>
    <font>
      <sz val="11"/>
      <color rgb="FF008000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name val="Courier New"/>
      <family val="3"/>
      <charset val="204"/>
    </font>
    <font>
      <sz val="10"/>
      <color rgb="FF000000"/>
      <name val="Arial"/>
      <family val="2"/>
      <charset val="204"/>
    </font>
    <font>
      <b val="true"/>
      <sz val="11"/>
      <color rgb="FFFFFFFF"/>
      <name val="Calibri"/>
      <family val="2"/>
      <charset val="204"/>
    </font>
    <font>
      <b val="true"/>
      <sz val="18"/>
      <color rgb="FF333399"/>
      <name val="Cambria"/>
      <family val="2"/>
      <charset val="204"/>
    </font>
    <font>
      <b val="true"/>
      <sz val="11"/>
      <color rgb="FFFF0000"/>
      <name val="Calibri"/>
      <family val="2"/>
      <charset val="204"/>
    </font>
    <font>
      <sz val="10"/>
      <name val="Times New Roman"/>
      <family val="1"/>
      <charset val="204"/>
    </font>
    <font>
      <sz val="11"/>
      <color rgb="FF80008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808000"/>
      <name val="Calibri"/>
      <family val="2"/>
      <charset val="204"/>
    </font>
    <font>
      <sz val="10"/>
      <name val="Arial"/>
      <family val="2"/>
      <charset val="204"/>
    </font>
    <font>
      <i val="true"/>
      <sz val="11"/>
      <color rgb="FF808080"/>
      <name val="Calibri"/>
      <family val="2"/>
      <charset val="204"/>
    </font>
    <font>
      <b val="true"/>
      <sz val="11"/>
      <name val="Arial Cyr"/>
      <family val="2"/>
      <charset val="204"/>
    </font>
    <font>
      <u val="single"/>
      <sz val="10"/>
      <name val="Arial Cyr"/>
      <family val="2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FreeSans"/>
      <family val="2"/>
    </font>
    <font>
      <b val="true"/>
      <sz val="10"/>
      <name val="Arial Cyr"/>
      <family val="2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0"/>
      <name val="Arial Cyr"/>
      <family val="2"/>
      <charset val="204"/>
    </font>
    <font>
      <sz val="10"/>
      <name val="Arial"/>
      <family val="2"/>
      <charset val="1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A6CAF0"/>
        <bgColor rgb="FFA0E0E0"/>
      </patternFill>
    </fill>
    <fill>
      <patternFill patternType="solid">
        <fgColor rgb="FFFF8080"/>
        <bgColor rgb="FFCC9CCC"/>
      </patternFill>
    </fill>
    <fill>
      <patternFill patternType="solid">
        <fgColor rgb="FFFFFFC0"/>
        <bgColor rgb="FFFFFF99"/>
      </patternFill>
    </fill>
    <fill>
      <patternFill patternType="solid">
        <fgColor rgb="FFE3E3E3"/>
        <bgColor rgb="FFCCFFFF"/>
      </patternFill>
    </fill>
    <fill>
      <patternFill patternType="solid">
        <fgColor rgb="FFA0E0E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CC99FF"/>
      </patternFill>
    </fill>
    <fill>
      <patternFill patternType="solid">
        <fgColor rgb="FF996666"/>
        <bgColor rgb="FF808080"/>
      </patternFill>
    </fill>
    <fill>
      <patternFill patternType="solid">
        <fgColor rgb="FF999933"/>
        <bgColor rgb="FF808000"/>
      </patternFill>
    </fill>
    <fill>
      <patternFill patternType="solid">
        <fgColor rgb="FF3333CC"/>
        <bgColor rgb="FF333399"/>
      </patternFill>
    </fill>
    <fill>
      <patternFill patternType="solid">
        <fgColor rgb="FF666699"/>
        <bgColor rgb="FF808080"/>
      </patternFill>
    </fill>
    <fill>
      <patternFill patternType="solid">
        <fgColor rgb="FF33CCCC"/>
        <bgColor rgb="FF00CCFF"/>
      </patternFill>
    </fill>
    <fill>
      <patternFill patternType="solid">
        <fgColor rgb="FFFF0000"/>
        <bgColor rgb="FF993300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FFFC0"/>
      </patternFill>
    </fill>
    <fill>
      <patternFill patternType="solid">
        <fgColor rgb="FFCC99FF"/>
        <bgColor rgb="FFCC9C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double">
        <color rgb="FFFF0000"/>
      </bottom>
      <diagonal/>
    </border>
    <border diagonalUp="false" diagonalDown="false"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/>
      <right/>
      <top style="thin">
        <color rgb="FF3333CC"/>
      </top>
      <bottom style="double">
        <color rgb="FF3333CC"/>
      </bottom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8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8" borderId="0" applyFont="true" applyBorder="false" applyAlignment="true" applyProtection="false">
      <alignment horizontal="general" vertical="bottom" textRotation="0" wrapText="false" indent="0" shrinkToFit="false"/>
    </xf>
    <xf numFmtId="164" fontId="5" fillId="6" borderId="0" applyFont="true" applyBorder="false" applyAlignment="true" applyProtection="false">
      <alignment horizontal="general" vertical="bottom" textRotation="0" wrapText="false" indent="0" shrinkToFit="false"/>
    </xf>
    <xf numFmtId="164" fontId="5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1" borderId="0" applyFont="true" applyBorder="false" applyAlignment="true" applyProtection="false">
      <alignment horizontal="general" vertical="bottom" textRotation="0" wrapText="false" indent="0" shrinkToFit="false"/>
    </xf>
    <xf numFmtId="164" fontId="5" fillId="9" borderId="0" applyFont="true" applyBorder="false" applyAlignment="true" applyProtection="false">
      <alignment horizontal="general" vertical="bottom" textRotation="0" wrapText="false" indent="0" shrinkToFit="false"/>
    </xf>
    <xf numFmtId="164" fontId="5" fillId="10" borderId="0" applyFont="true" applyBorder="false" applyAlignment="true" applyProtection="false">
      <alignment horizontal="general" vertical="bottom" textRotation="0" wrapText="false" indent="0" shrinkToFit="false"/>
    </xf>
    <xf numFmtId="164" fontId="5" fillId="12" borderId="0" applyFont="true" applyBorder="false" applyAlignment="true" applyProtection="false">
      <alignment horizontal="general" vertical="bottom" textRotation="0" wrapText="false" indent="0" shrinkToFit="false"/>
    </xf>
    <xf numFmtId="164" fontId="5" fillId="13" borderId="0" applyFont="true" applyBorder="false" applyAlignment="true" applyProtection="false">
      <alignment horizontal="general" vertical="bottom" textRotation="0" wrapText="false" indent="0" shrinkToFit="false"/>
    </xf>
    <xf numFmtId="164" fontId="5" fillId="14" borderId="0" applyFont="true" applyBorder="false" applyAlignment="true" applyProtection="false">
      <alignment horizontal="general" vertical="bottom" textRotation="0" wrapText="false" indent="0" shrinkToFit="false"/>
    </xf>
    <xf numFmtId="164" fontId="6" fillId="7" borderId="1" applyFont="true" applyBorder="tru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2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1" fillId="15" borderId="3" applyFont="true" applyBorder="tru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16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17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4" applyFont="true" applyBorder="true" applyAlignment="true" applyProtection="false">
      <alignment horizontal="general" vertical="bottom" textRotation="0" wrapText="false" indent="0" shrinkToFit="false"/>
    </xf>
    <xf numFmtId="164" fontId="16" fillId="0" borderId="5" applyFont="true" applyBorder="true" applyAlignment="true" applyProtection="false">
      <alignment horizontal="general" vertical="bottom" textRotation="0" wrapText="false" indent="0" shrinkToFit="false"/>
    </xf>
    <xf numFmtId="164" fontId="17" fillId="7" borderId="0" applyFont="true" applyBorder="false" applyAlignment="true" applyProtection="false">
      <alignment horizontal="general" vertical="bottom" textRotation="0" wrapText="false" indent="0" shrinkToFit="false"/>
    </xf>
    <xf numFmtId="164" fontId="1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3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3" fillId="1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1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1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2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1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0" borderId="7" xfId="7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2" fillId="16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3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0" borderId="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2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2" fillId="16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8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2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23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16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10" xfId="73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7" xfId="73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3" fillId="0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0" borderId="10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7" xfId="7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16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3" fillId="16" borderId="10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7" xfId="7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2" fillId="0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0" borderId="10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7" xfId="7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29" fillId="0" borderId="7" xfId="6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7" xfId="7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7" xfId="7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1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23" fillId="0" borderId="7" xfId="7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7" xfId="7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2" fillId="0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16" borderId="7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16" borderId="10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9" fillId="0" borderId="7" xfId="6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30" fillId="0" borderId="7" xfId="67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7" xfId="7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7" xfId="72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22" fillId="0" borderId="11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16" borderId="11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22" fillId="16" borderId="13" xfId="72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2" fillId="0" borderId="11" xfId="7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7" xfId="72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7" xfId="7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3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% – Акцентування1" xfId="20" builtinId="53" customBuiltin="true"/>
    <cellStyle name="20% – Акцентування2" xfId="21" builtinId="53" customBuiltin="true"/>
    <cellStyle name="20% – Акцентування3" xfId="22" builtinId="53" customBuiltin="true"/>
    <cellStyle name="20% – Акцентування4" xfId="23" builtinId="53" customBuiltin="true"/>
    <cellStyle name="20% – Акцентування5" xfId="24" builtinId="53" customBuiltin="true"/>
    <cellStyle name="20% – Акцентування6" xfId="25" builtinId="53" customBuiltin="true"/>
    <cellStyle name="40% – Акцентування1" xfId="26" builtinId="53" customBuiltin="true"/>
    <cellStyle name="40% – Акцентування2" xfId="27" builtinId="53" customBuiltin="true"/>
    <cellStyle name="40% – Акцентування3" xfId="28" builtinId="53" customBuiltin="true"/>
    <cellStyle name="40% – Акцентування4" xfId="29" builtinId="53" customBuiltin="true"/>
    <cellStyle name="40% – Акцентування5" xfId="30" builtinId="53" customBuiltin="true"/>
    <cellStyle name="40% – Акцентування6" xfId="31" builtinId="53" customBuiltin="true"/>
    <cellStyle name="60% – Акцентування1" xfId="32" builtinId="53" customBuiltin="true"/>
    <cellStyle name="60% – Акцентування2" xfId="33" builtinId="53" customBuiltin="true"/>
    <cellStyle name="60% – Акцентування3" xfId="34" builtinId="53" customBuiltin="true"/>
    <cellStyle name="60% – Акцентування4" xfId="35" builtinId="53" customBuiltin="true"/>
    <cellStyle name="60% – Акцентування5" xfId="36" builtinId="53" customBuiltin="true"/>
    <cellStyle name="60% – Акцентування6" xfId="37" builtinId="53" customBuiltin="true"/>
    <cellStyle name="Normal_meresha_07" xfId="38" builtinId="53" customBuiltin="true"/>
    <cellStyle name="Акцентування1" xfId="39" builtinId="53" customBuiltin="true"/>
    <cellStyle name="Акцентування2" xfId="40" builtinId="53" customBuiltin="true"/>
    <cellStyle name="Акцентування3" xfId="41" builtinId="53" customBuiltin="true"/>
    <cellStyle name="Акцентування4" xfId="42" builtinId="53" customBuiltin="true"/>
    <cellStyle name="Акцентування5" xfId="43" builtinId="53" customBuiltin="true"/>
    <cellStyle name="Акцентування6" xfId="44" builtinId="53" customBuiltin="true"/>
    <cellStyle name="Ввід" xfId="45" builtinId="53" customBuiltin="true"/>
    <cellStyle name="Добре" xfId="46" builtinId="53" customBuiltin="true"/>
    <cellStyle name="Зв'язана клітинка" xfId="47" builtinId="53" customBuiltin="true"/>
    <cellStyle name="Звичайний 10" xfId="48" builtinId="53" customBuiltin="true"/>
    <cellStyle name="Звичайний 11" xfId="49" builtinId="53" customBuiltin="true"/>
    <cellStyle name="Звичайний 12" xfId="50" builtinId="53" customBuiltin="true"/>
    <cellStyle name="Звичайний 13" xfId="51" builtinId="53" customBuiltin="true"/>
    <cellStyle name="Звичайний 14" xfId="52" builtinId="53" customBuiltin="true"/>
    <cellStyle name="Звичайний 15" xfId="53" builtinId="53" customBuiltin="true"/>
    <cellStyle name="Звичайний 16" xfId="54" builtinId="53" customBuiltin="true"/>
    <cellStyle name="Звичайний 17" xfId="55" builtinId="53" customBuiltin="true"/>
    <cellStyle name="Звичайний 18" xfId="56" builtinId="53" customBuiltin="true"/>
    <cellStyle name="Звичайний 19" xfId="57" builtinId="53" customBuiltin="true"/>
    <cellStyle name="Звичайний 2" xfId="58" builtinId="53" customBuiltin="true"/>
    <cellStyle name="Звичайний 20" xfId="59" builtinId="53" customBuiltin="true"/>
    <cellStyle name="Звичайний 3" xfId="60" builtinId="53" customBuiltin="true"/>
    <cellStyle name="Звичайний 4" xfId="61" builtinId="53" customBuiltin="true"/>
    <cellStyle name="Звичайний 5" xfId="62" builtinId="53" customBuiltin="true"/>
    <cellStyle name="Звичайний 6" xfId="63" builtinId="53" customBuiltin="true"/>
    <cellStyle name="Звичайний 7" xfId="64" builtinId="53" customBuiltin="true"/>
    <cellStyle name="Звичайний 8" xfId="65" builtinId="53" customBuiltin="true"/>
    <cellStyle name="Звичайний 9" xfId="66" builtinId="53" customBuiltin="true"/>
    <cellStyle name="Звичайний_Додаток _ 3 зм_ни 4575" xfId="67" builtinId="53" customBuiltin="true"/>
    <cellStyle name="Контрольна клітинка" xfId="68" builtinId="53" customBuiltin="true"/>
    <cellStyle name="Назва" xfId="69" builtinId="53" customBuiltin="true"/>
    <cellStyle name="Обчислення" xfId="70" builtinId="53" customBuiltin="true"/>
    <cellStyle name="Обычный 2" xfId="71" builtinId="53" customBuiltin="true"/>
    <cellStyle name="Обычный_Лист1" xfId="72" builtinId="53" customBuiltin="true"/>
    <cellStyle name="Обычный_дод.3" xfId="73" builtinId="53" customBuiltin="true"/>
    <cellStyle name="Поганий" xfId="74" builtinId="53" customBuiltin="true"/>
    <cellStyle name="Примітка" xfId="75" builtinId="53" customBuiltin="true"/>
    <cellStyle name="Підсумок" xfId="76" builtinId="53" customBuiltin="true"/>
    <cellStyle name="Середній" xfId="77" builtinId="53" customBuiltin="true"/>
    <cellStyle name="Стиль 1" xfId="78" builtinId="53" customBuiltin="true"/>
    <cellStyle name="Текст попередження" xfId="79" builtinId="53" customBuiltin="true"/>
    <cellStyle name="Текст пояснення" xfId="8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6666"/>
      <rgbColor rgb="FFFFFFC0"/>
      <rgbColor rgb="FFCCFFFF"/>
      <rgbColor rgb="FF660066"/>
      <rgbColor rgb="FFFF8080"/>
      <rgbColor rgb="FF0066CC"/>
      <rgbColor rgb="FFE3E3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0E0E0"/>
      <rgbColor rgb="FFFFFF99"/>
      <rgbColor rgb="FFA6CAF0"/>
      <rgbColor rgb="FFCC9CCC"/>
      <rgbColor rgb="FFCC99FF"/>
      <rgbColor rgb="FFFFCC99"/>
      <rgbColor rgb="FF3333CC"/>
      <rgbColor rgb="FF33CCCC"/>
      <rgbColor rgb="FF999933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24242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79"/>
  <sheetViews>
    <sheetView windowProtection="false" showFormulas="false" showGridLines="true" showRowColHeaders="true" showZeros="true" rightToLeft="false" tabSelected="true" showOutlineSymbols="true" defaultGridColor="true" view="normal" topLeftCell="A73" colorId="64" zoomScale="100" zoomScaleNormal="100" zoomScalePageLayoutView="100" workbookViewId="0">
      <selection pane="topLeft" activeCell="H13" activeCellId="0" sqref="H13"/>
    </sheetView>
  </sheetViews>
  <sheetFormatPr defaultRowHeight="12.75"/>
  <cols>
    <col collapsed="false" hidden="false" max="1" min="1" style="0" width="11.2040816326531"/>
    <col collapsed="false" hidden="false" max="2" min="2" style="0" width="10.9336734693878"/>
    <col collapsed="false" hidden="false" max="3" min="3" style="0" width="11.8775510204082"/>
    <col collapsed="false" hidden="false" max="4" min="4" style="0" width="41.8469387755102"/>
    <col collapsed="false" hidden="false" max="5" min="5" style="0" width="43.469387755102"/>
    <col collapsed="false" hidden="false" max="6" min="6" style="0" width="19.8418367346939"/>
    <col collapsed="false" hidden="false" max="7" min="7" style="0" width="9.98979591836735"/>
    <col collapsed="false" hidden="false" max="8" min="8" style="0" width="10.2602040816327"/>
    <col collapsed="false" hidden="false" max="9" min="9" style="0" width="9.98979591836735"/>
    <col collapsed="false" hidden="false" max="10" min="10" style="0" width="10.3928571428571"/>
    <col collapsed="false" hidden="false" max="1025" min="11" style="0" width="8.50510204081633"/>
  </cols>
  <sheetData>
    <row r="1" customFormat="false" ht="12.75" hidden="false" customHeight="true" outlineLevel="0" collapsed="false">
      <c r="G1" s="1" t="s">
        <v>0</v>
      </c>
      <c r="H1" s="1"/>
      <c r="I1" s="1"/>
      <c r="J1" s="1"/>
    </row>
    <row r="2" customFormat="false" ht="31.15" hidden="false" customHeight="true" outlineLevel="0" collapsed="false">
      <c r="G2" s="1"/>
      <c r="H2" s="1"/>
      <c r="I2" s="1"/>
      <c r="J2" s="1"/>
    </row>
    <row r="3" customFormat="false" ht="12.75" hidden="false" customHeight="false" outlineLevel="0" collapsed="false">
      <c r="G3" s="1"/>
      <c r="H3" s="1"/>
      <c r="I3" s="1"/>
      <c r="J3" s="1"/>
    </row>
    <row r="4" customFormat="false" ht="15" hidden="false" customHeight="false" outlineLevel="0" collapsed="false">
      <c r="B4" s="2" t="s">
        <v>1</v>
      </c>
      <c r="C4" s="2"/>
      <c r="D4" s="2"/>
      <c r="E4" s="2"/>
      <c r="F4" s="2"/>
    </row>
    <row r="5" customFormat="false" ht="15" hidden="false" customHeight="false" outlineLevel="0" collapsed="false">
      <c r="B5" s="3"/>
      <c r="C5" s="3"/>
      <c r="D5" s="3"/>
      <c r="E5" s="3"/>
      <c r="F5" s="3"/>
    </row>
    <row r="6" customFormat="false" ht="15" hidden="false" customHeight="false" outlineLevel="0" collapsed="false">
      <c r="A6" s="4" t="n">
        <v>21202000000</v>
      </c>
      <c r="B6" s="4"/>
      <c r="C6" s="4"/>
      <c r="D6" s="3"/>
      <c r="E6" s="3"/>
      <c r="F6" s="3"/>
    </row>
    <row r="7" customFormat="false" ht="30.75" hidden="false" customHeight="true" outlineLevel="0" collapsed="false">
      <c r="A7" s="5" t="s">
        <v>2</v>
      </c>
      <c r="B7" s="5"/>
      <c r="C7" s="5"/>
      <c r="J7" s="0" t="s">
        <v>3</v>
      </c>
    </row>
    <row r="8" customFormat="false" ht="15" hidden="false" customHeight="true" outlineLevel="0" collapsed="false">
      <c r="A8" s="6" t="s">
        <v>4</v>
      </c>
      <c r="B8" s="6" t="s">
        <v>5</v>
      </c>
      <c r="C8" s="6" t="s">
        <v>6</v>
      </c>
      <c r="D8" s="6" t="s">
        <v>7</v>
      </c>
      <c r="E8" s="6" t="s">
        <v>8</v>
      </c>
      <c r="F8" s="7" t="s">
        <v>9</v>
      </c>
      <c r="G8" s="6" t="s">
        <v>10</v>
      </c>
      <c r="H8" s="6" t="s">
        <v>11</v>
      </c>
      <c r="I8" s="6" t="s">
        <v>12</v>
      </c>
      <c r="J8" s="6"/>
    </row>
    <row r="9" customFormat="false" ht="139.15" hidden="false" customHeight="true" outlineLevel="0" collapsed="false">
      <c r="A9" s="6"/>
      <c r="B9" s="6"/>
      <c r="C9" s="6"/>
      <c r="D9" s="6"/>
      <c r="E9" s="6"/>
      <c r="F9" s="7"/>
      <c r="G9" s="6"/>
      <c r="H9" s="6"/>
      <c r="I9" s="6" t="s">
        <v>13</v>
      </c>
      <c r="J9" s="6" t="s">
        <v>14</v>
      </c>
    </row>
    <row r="10" customFormat="false" ht="15" hidden="false" customHeight="false" outlineLevel="0" collapsed="false">
      <c r="A10" s="6" t="n">
        <v>1</v>
      </c>
      <c r="B10" s="6" t="n">
        <v>2</v>
      </c>
      <c r="C10" s="6" t="n">
        <v>3</v>
      </c>
      <c r="D10" s="6" t="n">
        <v>4</v>
      </c>
      <c r="E10" s="6" t="n">
        <v>5</v>
      </c>
      <c r="F10" s="6" t="n">
        <v>6</v>
      </c>
      <c r="G10" s="6" t="n">
        <v>7</v>
      </c>
      <c r="H10" s="6" t="n">
        <v>8</v>
      </c>
      <c r="I10" s="6" t="n">
        <v>9</v>
      </c>
      <c r="J10" s="6" t="n">
        <v>10</v>
      </c>
    </row>
    <row r="11" customFormat="false" ht="28.5" hidden="false" customHeight="false" outlineLevel="0" collapsed="false">
      <c r="A11" s="8" t="s">
        <v>15</v>
      </c>
      <c r="B11" s="8"/>
      <c r="C11" s="8"/>
      <c r="D11" s="9" t="s">
        <v>16</v>
      </c>
      <c r="E11" s="6"/>
      <c r="F11" s="6"/>
      <c r="G11" s="10" t="n">
        <f aca="false">H11+I11</f>
        <v>42521721</v>
      </c>
      <c r="H11" s="10" t="n">
        <f aca="false">H12</f>
        <v>17030072</v>
      </c>
      <c r="I11" s="10" t="n">
        <f aca="false">I12</f>
        <v>25491649</v>
      </c>
      <c r="J11" s="10" t="n">
        <f aca="false">J12</f>
        <v>25172715</v>
      </c>
    </row>
    <row r="12" customFormat="false" ht="28.5" hidden="false" customHeight="false" outlineLevel="0" collapsed="false">
      <c r="A12" s="11" t="s">
        <v>17</v>
      </c>
      <c r="B12" s="11"/>
      <c r="C12" s="11"/>
      <c r="D12" s="12" t="s">
        <v>16</v>
      </c>
      <c r="E12" s="6"/>
      <c r="F12" s="6"/>
      <c r="G12" s="10" t="n">
        <f aca="false">H12+I12</f>
        <v>42521721</v>
      </c>
      <c r="H12" s="10" t="n">
        <f aca="false">H13+H14+H15+H16+H17+H19+H21+H23+H24+H25+H26+H27+H29+H31+H18+H22+H28+H20+H30</f>
        <v>17030072</v>
      </c>
      <c r="I12" s="10" t="n">
        <f aca="false">I13+I14+I15+I16+I17+I19+I21+I23+I24+I25+I26+I27+I29+I31+I18+I22+I28+I20</f>
        <v>25491649</v>
      </c>
      <c r="J12" s="10" t="n">
        <f aca="false">J13+J14+J15+J16+J17+J19+J21+J23+J24+J25+J26+J27+J29+J31+J18+J22+J28+J20</f>
        <v>25172715</v>
      </c>
    </row>
    <row r="13" customFormat="false" ht="60" hidden="false" customHeight="true" outlineLevel="0" collapsed="false">
      <c r="A13" s="13" t="s">
        <v>18</v>
      </c>
      <c r="B13" s="13" t="s">
        <v>19</v>
      </c>
      <c r="C13" s="13" t="s">
        <v>20</v>
      </c>
      <c r="D13" s="14" t="s">
        <v>21</v>
      </c>
      <c r="E13" s="15" t="s">
        <v>22</v>
      </c>
      <c r="F13" s="16" t="s">
        <v>23</v>
      </c>
      <c r="G13" s="6" t="n">
        <f aca="false">H13+I13</f>
        <v>355000</v>
      </c>
      <c r="H13" s="6" t="n">
        <v>355000</v>
      </c>
      <c r="I13" s="6"/>
      <c r="J13" s="6"/>
    </row>
    <row r="14" customFormat="false" ht="63" hidden="false" customHeight="true" outlineLevel="0" collapsed="false">
      <c r="A14" s="13" t="s">
        <v>18</v>
      </c>
      <c r="B14" s="13" t="s">
        <v>19</v>
      </c>
      <c r="C14" s="13" t="s">
        <v>20</v>
      </c>
      <c r="D14" s="14" t="s">
        <v>21</v>
      </c>
      <c r="E14" s="17" t="s">
        <v>24</v>
      </c>
      <c r="F14" s="15" t="s">
        <v>25</v>
      </c>
      <c r="G14" s="6" t="n">
        <f aca="false">H14+I14</f>
        <v>139200</v>
      </c>
      <c r="H14" s="6" t="n">
        <v>139200</v>
      </c>
      <c r="I14" s="6"/>
      <c r="J14" s="6"/>
    </row>
    <row r="15" customFormat="false" ht="48" hidden="false" customHeight="true" outlineLevel="0" collapsed="false">
      <c r="A15" s="13" t="s">
        <v>18</v>
      </c>
      <c r="B15" s="13" t="s">
        <v>19</v>
      </c>
      <c r="C15" s="13" t="s">
        <v>20</v>
      </c>
      <c r="D15" s="14" t="s">
        <v>21</v>
      </c>
      <c r="E15" s="15" t="s">
        <v>26</v>
      </c>
      <c r="F15" s="15" t="s">
        <v>27</v>
      </c>
      <c r="G15" s="6" t="n">
        <f aca="false">H15+I15</f>
        <v>210000</v>
      </c>
      <c r="H15" s="6" t="n">
        <v>210000</v>
      </c>
      <c r="I15" s="6"/>
      <c r="J15" s="6"/>
    </row>
    <row r="16" customFormat="false" ht="46.15" hidden="false" customHeight="true" outlineLevel="0" collapsed="false">
      <c r="A16" s="18" t="s">
        <v>28</v>
      </c>
      <c r="B16" s="18" t="s">
        <v>29</v>
      </c>
      <c r="C16" s="18" t="s">
        <v>30</v>
      </c>
      <c r="D16" s="19" t="s">
        <v>31</v>
      </c>
      <c r="E16" s="15" t="s">
        <v>32</v>
      </c>
      <c r="F16" s="20" t="s">
        <v>33</v>
      </c>
      <c r="G16" s="6" t="n">
        <f aca="false">H16+I16</f>
        <v>123500</v>
      </c>
      <c r="H16" s="6" t="n">
        <v>123500</v>
      </c>
      <c r="I16" s="6"/>
      <c r="J16" s="6"/>
    </row>
    <row r="17" customFormat="false" ht="82.5" hidden="false" customHeight="true" outlineLevel="0" collapsed="false">
      <c r="A17" s="21" t="s">
        <v>34</v>
      </c>
      <c r="B17" s="22" t="s">
        <v>35</v>
      </c>
      <c r="C17" s="13" t="s">
        <v>36</v>
      </c>
      <c r="D17" s="23" t="s">
        <v>37</v>
      </c>
      <c r="E17" s="15" t="s">
        <v>38</v>
      </c>
      <c r="F17" s="20" t="s">
        <v>39</v>
      </c>
      <c r="G17" s="6" t="n">
        <f aca="false">H17+I17</f>
        <v>55272</v>
      </c>
      <c r="H17" s="6" t="n">
        <v>55272</v>
      </c>
      <c r="I17" s="6"/>
      <c r="J17" s="6"/>
    </row>
    <row r="18" customFormat="false" ht="70.5" hidden="false" customHeight="true" outlineLevel="0" collapsed="false">
      <c r="A18" s="21" t="s">
        <v>40</v>
      </c>
      <c r="B18" s="22" t="s">
        <v>41</v>
      </c>
      <c r="C18" s="13" t="s">
        <v>42</v>
      </c>
      <c r="D18" s="23" t="s">
        <v>43</v>
      </c>
      <c r="E18" s="16" t="s">
        <v>44</v>
      </c>
      <c r="F18" s="20" t="s">
        <v>45</v>
      </c>
      <c r="G18" s="6" t="n">
        <f aca="false">H18+I18</f>
        <v>1365910</v>
      </c>
      <c r="H18" s="6"/>
      <c r="I18" s="6" t="n">
        <v>1365910</v>
      </c>
      <c r="J18" s="6" t="n">
        <v>1365910</v>
      </c>
    </row>
    <row r="19" customFormat="false" ht="66" hidden="false" customHeight="true" outlineLevel="0" collapsed="false">
      <c r="A19" s="21" t="s">
        <v>46</v>
      </c>
      <c r="B19" s="22" t="s">
        <v>47</v>
      </c>
      <c r="C19" s="13" t="s">
        <v>48</v>
      </c>
      <c r="D19" s="23" t="s">
        <v>49</v>
      </c>
      <c r="E19" s="15" t="s">
        <v>50</v>
      </c>
      <c r="F19" s="20" t="s">
        <v>51</v>
      </c>
      <c r="G19" s="6" t="n">
        <f aca="false">H19+I19</f>
        <v>180000</v>
      </c>
      <c r="H19" s="6" t="n">
        <v>180000</v>
      </c>
      <c r="I19" s="6"/>
      <c r="J19" s="6"/>
    </row>
    <row r="20" customFormat="false" ht="66" hidden="false" customHeight="true" outlineLevel="0" collapsed="false">
      <c r="A20" s="21" t="s">
        <v>46</v>
      </c>
      <c r="B20" s="22" t="s">
        <v>47</v>
      </c>
      <c r="C20" s="13" t="s">
        <v>48</v>
      </c>
      <c r="D20" s="23" t="s">
        <v>49</v>
      </c>
      <c r="E20" s="15" t="s">
        <v>52</v>
      </c>
      <c r="F20" s="20" t="s">
        <v>53</v>
      </c>
      <c r="G20" s="6" t="n">
        <f aca="false">H20+I20</f>
        <v>63700</v>
      </c>
      <c r="H20" s="6" t="n">
        <v>63700</v>
      </c>
      <c r="I20" s="6"/>
      <c r="J20" s="6"/>
    </row>
    <row r="21" s="26" customFormat="true" ht="65.25" hidden="false" customHeight="true" outlineLevel="0" collapsed="false">
      <c r="A21" s="13" t="s">
        <v>54</v>
      </c>
      <c r="B21" s="24" t="s">
        <v>55</v>
      </c>
      <c r="C21" s="24" t="s">
        <v>48</v>
      </c>
      <c r="D21" s="25" t="s">
        <v>56</v>
      </c>
      <c r="E21" s="16" t="s">
        <v>44</v>
      </c>
      <c r="F21" s="20" t="s">
        <v>45</v>
      </c>
      <c r="G21" s="6" t="n">
        <f aca="false">H21+I21</f>
        <v>16764000</v>
      </c>
      <c r="H21" s="6" t="n">
        <v>15459000</v>
      </c>
      <c r="I21" s="6" t="n">
        <v>1305000</v>
      </c>
      <c r="J21" s="6" t="n">
        <v>1305000</v>
      </c>
    </row>
    <row r="22" customFormat="false" ht="45" hidden="false" customHeight="true" outlineLevel="0" collapsed="false">
      <c r="A22" s="13" t="s">
        <v>57</v>
      </c>
      <c r="B22" s="24" t="s">
        <v>58</v>
      </c>
      <c r="C22" s="24" t="s">
        <v>59</v>
      </c>
      <c r="D22" s="25" t="s">
        <v>60</v>
      </c>
      <c r="E22" s="16" t="s">
        <v>61</v>
      </c>
      <c r="F22" s="20" t="s">
        <v>62</v>
      </c>
      <c r="G22" s="7" t="n">
        <f aca="false">H22+I22</f>
        <v>104829</v>
      </c>
      <c r="H22" s="6"/>
      <c r="I22" s="6" t="n">
        <v>104829</v>
      </c>
      <c r="J22" s="10"/>
    </row>
    <row r="23" customFormat="false" ht="60.75" hidden="false" customHeight="true" outlineLevel="0" collapsed="false">
      <c r="A23" s="13" t="s">
        <v>63</v>
      </c>
      <c r="B23" s="24" t="s">
        <v>64</v>
      </c>
      <c r="C23" s="24" t="s">
        <v>65</v>
      </c>
      <c r="D23" s="25" t="s">
        <v>66</v>
      </c>
      <c r="E23" s="16" t="s">
        <v>44</v>
      </c>
      <c r="F23" s="20" t="s">
        <v>45</v>
      </c>
      <c r="G23" s="7" t="n">
        <f aca="false">H23+I23</f>
        <v>18797385</v>
      </c>
      <c r="H23" s="7"/>
      <c r="I23" s="7" t="n">
        <v>18797385</v>
      </c>
      <c r="J23" s="7" t="n">
        <v>18797385</v>
      </c>
    </row>
    <row r="24" customFormat="false" ht="45.75" hidden="false" customHeight="true" outlineLevel="0" collapsed="false">
      <c r="A24" s="13" t="s">
        <v>67</v>
      </c>
      <c r="B24" s="24" t="s">
        <v>68</v>
      </c>
      <c r="C24" s="13" t="s">
        <v>65</v>
      </c>
      <c r="D24" s="27" t="s">
        <v>69</v>
      </c>
      <c r="E24" s="15" t="s">
        <v>70</v>
      </c>
      <c r="F24" s="20" t="s">
        <v>71</v>
      </c>
      <c r="G24" s="6" t="n">
        <f aca="false">H24+I24</f>
        <v>606420</v>
      </c>
      <c r="H24" s="6"/>
      <c r="I24" s="6" t="n">
        <v>606420</v>
      </c>
      <c r="J24" s="6" t="n">
        <v>606420</v>
      </c>
    </row>
    <row r="25" customFormat="false" ht="60" hidden="false" customHeight="false" outlineLevel="0" collapsed="false">
      <c r="A25" s="28" t="s">
        <v>72</v>
      </c>
      <c r="B25" s="24" t="s">
        <v>73</v>
      </c>
      <c r="C25" s="29" t="s">
        <v>74</v>
      </c>
      <c r="D25" s="30" t="s">
        <v>75</v>
      </c>
      <c r="E25" s="16" t="s">
        <v>44</v>
      </c>
      <c r="F25" s="20" t="s">
        <v>45</v>
      </c>
      <c r="G25" s="6" t="n">
        <f aca="false">H25+I25</f>
        <v>2791400</v>
      </c>
      <c r="H25" s="6" t="n">
        <v>279400</v>
      </c>
      <c r="I25" s="6" t="n">
        <v>2512000</v>
      </c>
      <c r="J25" s="6" t="n">
        <v>2512000</v>
      </c>
    </row>
    <row r="26" customFormat="false" ht="36.75" hidden="false" customHeight="true" outlineLevel="0" collapsed="false">
      <c r="A26" s="28" t="s">
        <v>76</v>
      </c>
      <c r="B26" s="13" t="s">
        <v>77</v>
      </c>
      <c r="C26" s="13" t="s">
        <v>78</v>
      </c>
      <c r="D26" s="23" t="s">
        <v>79</v>
      </c>
      <c r="E26" s="15" t="s">
        <v>80</v>
      </c>
      <c r="F26" s="20" t="s">
        <v>81</v>
      </c>
      <c r="G26" s="6" t="n">
        <f aca="false">H26+I26</f>
        <v>100000</v>
      </c>
      <c r="H26" s="6" t="n">
        <v>100000</v>
      </c>
      <c r="I26" s="6"/>
      <c r="J26" s="6"/>
    </row>
    <row r="27" customFormat="false" ht="66" hidden="false" customHeight="true" outlineLevel="0" collapsed="false">
      <c r="A27" s="28" t="s">
        <v>82</v>
      </c>
      <c r="B27" s="24" t="s">
        <v>83</v>
      </c>
      <c r="C27" s="29" t="s">
        <v>84</v>
      </c>
      <c r="D27" s="25" t="s">
        <v>85</v>
      </c>
      <c r="E27" s="16" t="s">
        <v>44</v>
      </c>
      <c r="F27" s="20" t="s">
        <v>45</v>
      </c>
      <c r="G27" s="6" t="n">
        <f aca="false">H27+I27</f>
        <v>80000</v>
      </c>
      <c r="H27" s="10"/>
      <c r="I27" s="6" t="n">
        <v>80000</v>
      </c>
      <c r="J27" s="6" t="n">
        <v>80000</v>
      </c>
    </row>
    <row r="28" customFormat="false" ht="69" hidden="false" customHeight="true" outlineLevel="0" collapsed="false">
      <c r="A28" s="28" t="s">
        <v>86</v>
      </c>
      <c r="B28" s="24" t="s">
        <v>87</v>
      </c>
      <c r="C28" s="29" t="s">
        <v>84</v>
      </c>
      <c r="D28" s="25" t="s">
        <v>88</v>
      </c>
      <c r="E28" s="16" t="s">
        <v>44</v>
      </c>
      <c r="F28" s="20" t="s">
        <v>45</v>
      </c>
      <c r="G28" s="6" t="n">
        <f aca="false">H28+I28</f>
        <v>506000</v>
      </c>
      <c r="H28" s="6"/>
      <c r="I28" s="6" t="n">
        <v>506000</v>
      </c>
      <c r="J28" s="6" t="n">
        <v>506000</v>
      </c>
    </row>
    <row r="29" customFormat="false" ht="48.75" hidden="false" customHeight="true" outlineLevel="0" collapsed="false">
      <c r="A29" s="28" t="s">
        <v>89</v>
      </c>
      <c r="B29" s="24" t="s">
        <v>90</v>
      </c>
      <c r="C29" s="29" t="s">
        <v>91</v>
      </c>
      <c r="D29" s="25" t="s">
        <v>92</v>
      </c>
      <c r="E29" s="15" t="s">
        <v>93</v>
      </c>
      <c r="F29" s="20" t="s">
        <v>94</v>
      </c>
      <c r="G29" s="6" t="n">
        <f aca="false">H29+I29</f>
        <v>60000</v>
      </c>
      <c r="H29" s="6" t="n">
        <v>60000</v>
      </c>
      <c r="I29" s="6"/>
      <c r="J29" s="6"/>
    </row>
    <row r="30" customFormat="false" ht="48.75" hidden="false" customHeight="true" outlineLevel="0" collapsed="false">
      <c r="A30" s="28" t="s">
        <v>95</v>
      </c>
      <c r="B30" s="24" t="s">
        <v>96</v>
      </c>
      <c r="C30" s="29" t="s">
        <v>91</v>
      </c>
      <c r="D30" s="25" t="s">
        <v>97</v>
      </c>
      <c r="E30" s="15" t="s">
        <v>98</v>
      </c>
      <c r="F30" s="20" t="s">
        <v>99</v>
      </c>
      <c r="G30" s="6" t="n">
        <v>5000</v>
      </c>
      <c r="H30" s="6" t="n">
        <v>5000</v>
      </c>
      <c r="I30" s="6"/>
      <c r="J30" s="6"/>
    </row>
    <row r="31" customFormat="false" ht="63" hidden="false" customHeight="true" outlineLevel="0" collapsed="false">
      <c r="A31" s="13" t="s">
        <v>100</v>
      </c>
      <c r="B31" s="13" t="s">
        <v>101</v>
      </c>
      <c r="C31" s="13" t="s">
        <v>102</v>
      </c>
      <c r="D31" s="23" t="s">
        <v>103</v>
      </c>
      <c r="E31" s="16" t="s">
        <v>44</v>
      </c>
      <c r="F31" s="20" t="s">
        <v>45</v>
      </c>
      <c r="G31" s="7" t="n">
        <f aca="false">H31+I31</f>
        <v>214105</v>
      </c>
      <c r="H31" s="31"/>
      <c r="I31" s="7" t="n">
        <v>214105</v>
      </c>
      <c r="J31" s="31"/>
    </row>
    <row r="32" s="34" customFormat="true" ht="28.5" hidden="false" customHeight="false" outlineLevel="0" collapsed="false">
      <c r="A32" s="8" t="s">
        <v>104</v>
      </c>
      <c r="B32" s="32"/>
      <c r="C32" s="32"/>
      <c r="D32" s="9" t="s">
        <v>105</v>
      </c>
      <c r="E32" s="33"/>
      <c r="F32" s="33"/>
      <c r="G32" s="10" t="n">
        <f aca="false">H32+I32</f>
        <v>2940432</v>
      </c>
      <c r="H32" s="10" t="n">
        <f aca="false">H33</f>
        <v>1332932</v>
      </c>
      <c r="I32" s="10" t="n">
        <f aca="false">I33</f>
        <v>1607500</v>
      </c>
      <c r="J32" s="10" t="n">
        <f aca="false">J33</f>
        <v>1607500</v>
      </c>
    </row>
    <row r="33" s="34" customFormat="true" ht="28.5" hidden="false" customHeight="false" outlineLevel="0" collapsed="false">
      <c r="A33" s="8" t="s">
        <v>106</v>
      </c>
      <c r="B33" s="35"/>
      <c r="C33" s="35"/>
      <c r="D33" s="36" t="s">
        <v>107</v>
      </c>
      <c r="E33" s="33"/>
      <c r="F33" s="33"/>
      <c r="G33" s="10" t="n">
        <f aca="false">H33+I33</f>
        <v>2940432</v>
      </c>
      <c r="H33" s="10" t="n">
        <f aca="false">H36+H37+H39+H38+H34+H35+H40+H41</f>
        <v>1332932</v>
      </c>
      <c r="I33" s="10" t="n">
        <f aca="false">I36+I37+I39+I38+I34+I35+I40+I41</f>
        <v>1607500</v>
      </c>
      <c r="J33" s="10" t="n">
        <f aca="false">J36+J37+J39+J38+J34+J35+J40+J41</f>
        <v>1607500</v>
      </c>
    </row>
    <row r="34" s="34" customFormat="true" ht="60" hidden="false" customHeight="false" outlineLevel="0" collapsed="false">
      <c r="A34" s="13" t="s">
        <v>108</v>
      </c>
      <c r="B34" s="13" t="s">
        <v>109</v>
      </c>
      <c r="C34" s="13" t="s">
        <v>110</v>
      </c>
      <c r="D34" s="15" t="s">
        <v>111</v>
      </c>
      <c r="E34" s="16" t="s">
        <v>44</v>
      </c>
      <c r="F34" s="20" t="s">
        <v>45</v>
      </c>
      <c r="G34" s="6" t="n">
        <f aca="false">H34+I34</f>
        <v>97500</v>
      </c>
      <c r="H34" s="10"/>
      <c r="I34" s="6" t="n">
        <v>97500</v>
      </c>
      <c r="J34" s="6" t="n">
        <v>97500</v>
      </c>
    </row>
    <row r="35" s="34" customFormat="true" ht="60" hidden="false" customHeight="false" outlineLevel="0" collapsed="false">
      <c r="A35" s="13" t="s">
        <v>112</v>
      </c>
      <c r="B35" s="13" t="s">
        <v>113</v>
      </c>
      <c r="C35" s="13" t="s">
        <v>114</v>
      </c>
      <c r="D35" s="15" t="s">
        <v>115</v>
      </c>
      <c r="E35" s="16" t="s">
        <v>44</v>
      </c>
      <c r="F35" s="20" t="s">
        <v>45</v>
      </c>
      <c r="G35" s="6" t="n">
        <f aca="false">H35+I35</f>
        <v>160000</v>
      </c>
      <c r="H35" s="10"/>
      <c r="I35" s="6" t="n">
        <v>160000</v>
      </c>
      <c r="J35" s="6" t="n">
        <v>160000</v>
      </c>
    </row>
    <row r="36" s="34" customFormat="true" ht="47.25" hidden="false" customHeight="true" outlineLevel="0" collapsed="false">
      <c r="A36" s="13" t="s">
        <v>116</v>
      </c>
      <c r="B36" s="13" t="s">
        <v>117</v>
      </c>
      <c r="C36" s="37" t="s">
        <v>118</v>
      </c>
      <c r="D36" s="15" t="s">
        <v>119</v>
      </c>
      <c r="E36" s="15" t="s">
        <v>120</v>
      </c>
      <c r="F36" s="20" t="s">
        <v>121</v>
      </c>
      <c r="G36" s="6" t="n">
        <f aca="false">H36+I36</f>
        <v>108500</v>
      </c>
      <c r="H36" s="6" t="n">
        <v>108500</v>
      </c>
      <c r="I36" s="33"/>
      <c r="J36" s="33"/>
    </row>
    <row r="37" s="34" customFormat="true" ht="60.6" hidden="false" customHeight="true" outlineLevel="0" collapsed="false">
      <c r="A37" s="13" t="s">
        <v>116</v>
      </c>
      <c r="B37" s="13" t="s">
        <v>117</v>
      </c>
      <c r="C37" s="37" t="s">
        <v>118</v>
      </c>
      <c r="D37" s="15" t="s">
        <v>119</v>
      </c>
      <c r="E37" s="16" t="s">
        <v>122</v>
      </c>
      <c r="F37" s="16" t="s">
        <v>123</v>
      </c>
      <c r="G37" s="6" t="n">
        <f aca="false">H37+I37</f>
        <v>20000</v>
      </c>
      <c r="H37" s="38" t="n">
        <v>20000</v>
      </c>
      <c r="I37" s="33"/>
      <c r="J37" s="33"/>
    </row>
    <row r="38" s="34" customFormat="true" ht="85.5" hidden="false" customHeight="true" outlineLevel="0" collapsed="false">
      <c r="A38" s="13" t="s">
        <v>112</v>
      </c>
      <c r="B38" s="13" t="s">
        <v>113</v>
      </c>
      <c r="C38" s="13" t="s">
        <v>114</v>
      </c>
      <c r="D38" s="15" t="s">
        <v>124</v>
      </c>
      <c r="E38" s="16" t="s">
        <v>125</v>
      </c>
      <c r="F38" s="20" t="s">
        <v>126</v>
      </c>
      <c r="G38" s="6" t="n">
        <f aca="false">H38+I38</f>
        <v>369192</v>
      </c>
      <c r="H38" s="39" t="n">
        <v>369192</v>
      </c>
      <c r="I38" s="33"/>
      <c r="J38" s="33"/>
    </row>
    <row r="39" s="34" customFormat="true" ht="79.5" hidden="false" customHeight="true" outlineLevel="0" collapsed="false">
      <c r="A39" s="18" t="s">
        <v>127</v>
      </c>
      <c r="B39" s="24" t="s">
        <v>128</v>
      </c>
      <c r="C39" s="40" t="s">
        <v>30</v>
      </c>
      <c r="D39" s="16" t="s">
        <v>129</v>
      </c>
      <c r="E39" s="16" t="s">
        <v>125</v>
      </c>
      <c r="F39" s="20" t="s">
        <v>126</v>
      </c>
      <c r="G39" s="38" t="n">
        <f aca="false">H39+I39</f>
        <v>835240</v>
      </c>
      <c r="H39" s="41" t="n">
        <v>835240</v>
      </c>
      <c r="I39" s="42"/>
      <c r="J39" s="42"/>
    </row>
    <row r="40" s="34" customFormat="true" ht="65.25" hidden="false" customHeight="true" outlineLevel="0" collapsed="false">
      <c r="A40" s="13" t="s">
        <v>130</v>
      </c>
      <c r="B40" s="13" t="s">
        <v>131</v>
      </c>
      <c r="C40" s="13" t="s">
        <v>65</v>
      </c>
      <c r="D40" s="15" t="s">
        <v>132</v>
      </c>
      <c r="E40" s="16" t="s">
        <v>44</v>
      </c>
      <c r="F40" s="20" t="s">
        <v>45</v>
      </c>
      <c r="G40" s="6" t="n">
        <f aca="false">H40+I40</f>
        <v>150000</v>
      </c>
      <c r="H40" s="43"/>
      <c r="I40" s="44" t="n">
        <v>150000</v>
      </c>
      <c r="J40" s="17" t="n">
        <v>150000</v>
      </c>
    </row>
    <row r="41" s="34" customFormat="true" ht="61.5" hidden="false" customHeight="true" outlineLevel="0" collapsed="false">
      <c r="A41" s="13" t="s">
        <v>133</v>
      </c>
      <c r="B41" s="13" t="s">
        <v>134</v>
      </c>
      <c r="C41" s="37" t="s">
        <v>65</v>
      </c>
      <c r="D41" s="15" t="s">
        <v>135</v>
      </c>
      <c r="E41" s="16" t="s">
        <v>44</v>
      </c>
      <c r="F41" s="20" t="s">
        <v>45</v>
      </c>
      <c r="G41" s="6" t="n">
        <f aca="false">H41+I41</f>
        <v>1200000</v>
      </c>
      <c r="H41" s="43"/>
      <c r="I41" s="44" t="n">
        <v>1200000</v>
      </c>
      <c r="J41" s="17" t="n">
        <v>1200000</v>
      </c>
    </row>
    <row r="42" s="34" customFormat="true" ht="42.75" hidden="false" customHeight="false" outlineLevel="0" collapsed="false">
      <c r="A42" s="8" t="s">
        <v>136</v>
      </c>
      <c r="B42" s="8"/>
      <c r="C42" s="45"/>
      <c r="D42" s="46" t="s">
        <v>137</v>
      </c>
      <c r="E42" s="33"/>
      <c r="F42" s="33"/>
      <c r="G42" s="47" t="n">
        <f aca="false">H42+I42</f>
        <v>5368000</v>
      </c>
      <c r="H42" s="47" t="n">
        <f aca="false">H43</f>
        <v>5368000</v>
      </c>
      <c r="I42" s="10" t="n">
        <f aca="false">I43</f>
        <v>0</v>
      </c>
      <c r="J42" s="10" t="n">
        <f aca="false">J43</f>
        <v>0</v>
      </c>
    </row>
    <row r="43" s="34" customFormat="true" ht="42.75" hidden="false" customHeight="false" outlineLevel="0" collapsed="false">
      <c r="A43" s="48" t="s">
        <v>138</v>
      </c>
      <c r="B43" s="11"/>
      <c r="C43" s="49"/>
      <c r="D43" s="46" t="s">
        <v>139</v>
      </c>
      <c r="E43" s="33"/>
      <c r="F43" s="33"/>
      <c r="G43" s="10" t="n">
        <f aca="false">H43+I43</f>
        <v>5368000</v>
      </c>
      <c r="H43" s="10" t="n">
        <f aca="false">H44+H45+H46+H47+H48+H49+H50+H51+H52+H53</f>
        <v>5368000</v>
      </c>
      <c r="I43" s="10" t="n">
        <f aca="false">I44+I45+I46+I47+I48+I49+I50+I51+I52+I53</f>
        <v>0</v>
      </c>
      <c r="J43" s="10" t="n">
        <f aca="false">J44+J45+J46+J47+J48+J49+J50+J51+J52+J53</f>
        <v>0</v>
      </c>
    </row>
    <row r="44" s="34" customFormat="true" ht="66.75" hidden="false" customHeight="true" outlineLevel="0" collapsed="false">
      <c r="A44" s="28" t="s">
        <v>140</v>
      </c>
      <c r="B44" s="28" t="s">
        <v>141</v>
      </c>
      <c r="C44" s="50" t="s">
        <v>142</v>
      </c>
      <c r="D44" s="51" t="s">
        <v>143</v>
      </c>
      <c r="E44" s="15" t="s">
        <v>144</v>
      </c>
      <c r="F44" s="20" t="s">
        <v>25</v>
      </c>
      <c r="G44" s="6" t="n">
        <f aca="false">H44+I44</f>
        <v>12000</v>
      </c>
      <c r="H44" s="6" t="n">
        <v>12000</v>
      </c>
      <c r="I44" s="33"/>
      <c r="J44" s="33"/>
    </row>
    <row r="45" s="34" customFormat="true" ht="63" hidden="false" customHeight="true" outlineLevel="0" collapsed="false">
      <c r="A45" s="28" t="s">
        <v>140</v>
      </c>
      <c r="B45" s="28" t="s">
        <v>141</v>
      </c>
      <c r="C45" s="50" t="s">
        <v>142</v>
      </c>
      <c r="D45" s="51" t="s">
        <v>143</v>
      </c>
      <c r="E45" s="15" t="s">
        <v>145</v>
      </c>
      <c r="F45" s="20" t="s">
        <v>146</v>
      </c>
      <c r="G45" s="6" t="n">
        <f aca="false">H45+I45</f>
        <v>200000</v>
      </c>
      <c r="H45" s="6" t="n">
        <v>200000</v>
      </c>
      <c r="I45" s="33"/>
      <c r="J45" s="33"/>
    </row>
    <row r="46" s="34" customFormat="true" ht="63.75" hidden="false" customHeight="true" outlineLevel="0" collapsed="false">
      <c r="A46" s="28" t="s">
        <v>147</v>
      </c>
      <c r="B46" s="28" t="s">
        <v>148</v>
      </c>
      <c r="C46" s="50" t="s">
        <v>149</v>
      </c>
      <c r="D46" s="51" t="s">
        <v>150</v>
      </c>
      <c r="E46" s="15" t="s">
        <v>144</v>
      </c>
      <c r="F46" s="20" t="s">
        <v>25</v>
      </c>
      <c r="G46" s="6" t="n">
        <f aca="false">H46+I46</f>
        <v>130000</v>
      </c>
      <c r="H46" s="6" t="n">
        <v>130000</v>
      </c>
      <c r="I46" s="33"/>
      <c r="J46" s="33"/>
    </row>
    <row r="47" s="34" customFormat="true" ht="81.75" hidden="false" customHeight="true" outlineLevel="0" collapsed="false">
      <c r="A47" s="28" t="s">
        <v>151</v>
      </c>
      <c r="B47" s="28" t="s">
        <v>152</v>
      </c>
      <c r="C47" s="50" t="s">
        <v>149</v>
      </c>
      <c r="D47" s="51" t="s">
        <v>153</v>
      </c>
      <c r="E47" s="15" t="s">
        <v>154</v>
      </c>
      <c r="F47" s="20" t="s">
        <v>155</v>
      </c>
      <c r="G47" s="6" t="n">
        <f aca="false">H47+I47</f>
        <v>2100000</v>
      </c>
      <c r="H47" s="6" t="n">
        <v>2100000</v>
      </c>
      <c r="I47" s="33"/>
      <c r="J47" s="33"/>
    </row>
    <row r="48" s="34" customFormat="true" ht="76.15" hidden="false" customHeight="true" outlineLevel="0" collapsed="false">
      <c r="A48" s="18" t="s">
        <v>156</v>
      </c>
      <c r="B48" s="24" t="s">
        <v>128</v>
      </c>
      <c r="C48" s="40" t="s">
        <v>30</v>
      </c>
      <c r="D48" s="16" t="s">
        <v>129</v>
      </c>
      <c r="E48" s="15" t="s">
        <v>125</v>
      </c>
      <c r="F48" s="20" t="s">
        <v>126</v>
      </c>
      <c r="G48" s="6" t="n">
        <f aca="false">H48+I48</f>
        <v>600000</v>
      </c>
      <c r="H48" s="6" t="n">
        <v>600000</v>
      </c>
      <c r="I48" s="33"/>
      <c r="J48" s="33"/>
    </row>
    <row r="49" s="34" customFormat="true" ht="94.5" hidden="false" customHeight="true" outlineLevel="0" collapsed="false">
      <c r="A49" s="18" t="s">
        <v>157</v>
      </c>
      <c r="B49" s="24" t="s">
        <v>158</v>
      </c>
      <c r="C49" s="40" t="s">
        <v>109</v>
      </c>
      <c r="D49" s="16" t="s">
        <v>159</v>
      </c>
      <c r="E49" s="15" t="s">
        <v>144</v>
      </c>
      <c r="F49" s="20" t="s">
        <v>25</v>
      </c>
      <c r="G49" s="6" t="n">
        <f aca="false">H49+I49</f>
        <v>35000</v>
      </c>
      <c r="H49" s="6" t="n">
        <v>35000</v>
      </c>
      <c r="I49" s="33"/>
      <c r="J49" s="33"/>
    </row>
    <row r="50" s="34" customFormat="true" ht="90" hidden="false" customHeight="false" outlineLevel="0" collapsed="false">
      <c r="A50" s="18" t="s">
        <v>160</v>
      </c>
      <c r="B50" s="24" t="s">
        <v>161</v>
      </c>
      <c r="C50" s="40" t="s">
        <v>162</v>
      </c>
      <c r="D50" s="16" t="s">
        <v>163</v>
      </c>
      <c r="E50" s="15" t="s">
        <v>144</v>
      </c>
      <c r="F50" s="20" t="s">
        <v>25</v>
      </c>
      <c r="G50" s="6" t="n">
        <f aca="false">H50+I50</f>
        <v>20000</v>
      </c>
      <c r="H50" s="6" t="n">
        <v>20000</v>
      </c>
      <c r="I50" s="33"/>
      <c r="J50" s="33"/>
    </row>
    <row r="51" s="34" customFormat="true" ht="64.5" hidden="false" customHeight="true" outlineLevel="0" collapsed="false">
      <c r="A51" s="18" t="s">
        <v>164</v>
      </c>
      <c r="B51" s="24" t="s">
        <v>165</v>
      </c>
      <c r="C51" s="40" t="s">
        <v>142</v>
      </c>
      <c r="D51" s="16" t="s">
        <v>166</v>
      </c>
      <c r="E51" s="15" t="s">
        <v>144</v>
      </c>
      <c r="F51" s="20" t="s">
        <v>25</v>
      </c>
      <c r="G51" s="6" t="n">
        <f aca="false">H51+I51</f>
        <v>140000</v>
      </c>
      <c r="H51" s="6" t="n">
        <v>140000</v>
      </c>
      <c r="I51" s="33"/>
      <c r="J51" s="33"/>
    </row>
    <row r="52" s="34" customFormat="true" ht="65.25" hidden="false" customHeight="true" outlineLevel="0" collapsed="false">
      <c r="A52" s="18" t="s">
        <v>167</v>
      </c>
      <c r="B52" s="24" t="s">
        <v>168</v>
      </c>
      <c r="C52" s="40" t="s">
        <v>142</v>
      </c>
      <c r="D52" s="16" t="s">
        <v>169</v>
      </c>
      <c r="E52" s="15" t="s">
        <v>144</v>
      </c>
      <c r="F52" s="20" t="s">
        <v>25</v>
      </c>
      <c r="G52" s="6" t="n">
        <f aca="false">H52+I52</f>
        <v>200000</v>
      </c>
      <c r="H52" s="6" t="n">
        <v>200000</v>
      </c>
      <c r="I52" s="33"/>
      <c r="J52" s="33"/>
    </row>
    <row r="53" s="34" customFormat="true" ht="67.5" hidden="false" customHeight="true" outlineLevel="0" collapsed="false">
      <c r="A53" s="28" t="s">
        <v>170</v>
      </c>
      <c r="B53" s="13" t="s">
        <v>35</v>
      </c>
      <c r="C53" s="37" t="s">
        <v>36</v>
      </c>
      <c r="D53" s="23" t="s">
        <v>37</v>
      </c>
      <c r="E53" s="15" t="s">
        <v>144</v>
      </c>
      <c r="F53" s="20" t="s">
        <v>25</v>
      </c>
      <c r="G53" s="6" t="n">
        <f aca="false">H53+I53</f>
        <v>1931000</v>
      </c>
      <c r="H53" s="6" t="n">
        <v>1931000</v>
      </c>
      <c r="I53" s="33"/>
      <c r="J53" s="33"/>
    </row>
    <row r="54" s="34" customFormat="true" ht="28.5" hidden="false" customHeight="false" outlineLevel="0" collapsed="false">
      <c r="A54" s="52" t="s">
        <v>171</v>
      </c>
      <c r="B54" s="52"/>
      <c r="C54" s="53"/>
      <c r="D54" s="54" t="s">
        <v>172</v>
      </c>
      <c r="E54" s="33"/>
      <c r="F54" s="20"/>
      <c r="G54" s="10" t="n">
        <f aca="false">H54+I54</f>
        <v>1760618</v>
      </c>
      <c r="H54" s="10" t="n">
        <f aca="false">H55</f>
        <v>1090000</v>
      </c>
      <c r="I54" s="10" t="n">
        <f aca="false">I55</f>
        <v>670618</v>
      </c>
      <c r="J54" s="10" t="n">
        <f aca="false">J55</f>
        <v>670618</v>
      </c>
    </row>
    <row r="55" s="34" customFormat="true" ht="28.5" hidden="false" customHeight="false" outlineLevel="0" collapsed="false">
      <c r="A55" s="55" t="s">
        <v>173</v>
      </c>
      <c r="B55" s="56"/>
      <c r="C55" s="57"/>
      <c r="D55" s="58" t="s">
        <v>174</v>
      </c>
      <c r="E55" s="33"/>
      <c r="F55" s="20"/>
      <c r="G55" s="10" t="n">
        <f aca="false">H55+I55</f>
        <v>1760618</v>
      </c>
      <c r="H55" s="10" t="n">
        <f aca="false">H56+H57</f>
        <v>1090000</v>
      </c>
      <c r="I55" s="10" t="n">
        <f aca="false">I56+I57</f>
        <v>670618</v>
      </c>
      <c r="J55" s="10" t="n">
        <f aca="false">J56+J57</f>
        <v>670618</v>
      </c>
    </row>
    <row r="56" customFormat="false" ht="45" hidden="false" customHeight="false" outlineLevel="0" collapsed="false">
      <c r="A56" s="59" t="s">
        <v>175</v>
      </c>
      <c r="B56" s="59" t="s">
        <v>176</v>
      </c>
      <c r="C56" s="60" t="s">
        <v>177</v>
      </c>
      <c r="D56" s="61" t="s">
        <v>178</v>
      </c>
      <c r="E56" s="62" t="s">
        <v>179</v>
      </c>
      <c r="F56" s="20" t="s">
        <v>180</v>
      </c>
      <c r="G56" s="6" t="n">
        <f aca="false">H56+I56</f>
        <v>1090000</v>
      </c>
      <c r="H56" s="6" t="n">
        <v>1090000</v>
      </c>
      <c r="I56" s="33"/>
      <c r="J56" s="33"/>
    </row>
    <row r="57" customFormat="false" ht="60" hidden="false" customHeight="false" outlineLevel="0" collapsed="false">
      <c r="A57" s="59" t="s">
        <v>181</v>
      </c>
      <c r="B57" s="59" t="s">
        <v>182</v>
      </c>
      <c r="C57" s="60" t="s">
        <v>65</v>
      </c>
      <c r="D57" s="61" t="s">
        <v>183</v>
      </c>
      <c r="E57" s="16" t="s">
        <v>44</v>
      </c>
      <c r="F57" s="20" t="s">
        <v>45</v>
      </c>
      <c r="G57" s="6" t="n">
        <f aca="false">H57+I57</f>
        <v>670618</v>
      </c>
      <c r="H57" s="6"/>
      <c r="I57" s="6" t="n">
        <v>670618</v>
      </c>
      <c r="J57" s="6" t="n">
        <v>670618</v>
      </c>
    </row>
    <row r="58" customFormat="false" ht="28.5" hidden="false" customHeight="false" outlineLevel="0" collapsed="false">
      <c r="A58" s="52" t="s">
        <v>184</v>
      </c>
      <c r="B58" s="63"/>
      <c r="C58" s="63"/>
      <c r="D58" s="64" t="s">
        <v>185</v>
      </c>
      <c r="E58" s="61"/>
      <c r="F58" s="65"/>
      <c r="G58" s="10" t="n">
        <f aca="false">H58+I58</f>
        <v>1225490</v>
      </c>
      <c r="H58" s="10" t="n">
        <f aca="false">H59</f>
        <v>1225490</v>
      </c>
      <c r="I58" s="33"/>
      <c r="J58" s="33"/>
    </row>
    <row r="59" customFormat="false" ht="28.5" hidden="false" customHeight="false" outlineLevel="0" collapsed="false">
      <c r="A59" s="55" t="s">
        <v>186</v>
      </c>
      <c r="B59" s="66"/>
      <c r="C59" s="66"/>
      <c r="D59" s="67" t="s">
        <v>185</v>
      </c>
      <c r="E59" s="61"/>
      <c r="F59" s="65"/>
      <c r="G59" s="10" t="n">
        <f aca="false">H59+I59</f>
        <v>1225490</v>
      </c>
      <c r="H59" s="10" t="n">
        <f aca="false">H60+H61+H62+H63+H64+H65+H66</f>
        <v>1225490</v>
      </c>
      <c r="I59" s="33"/>
      <c r="J59" s="33"/>
    </row>
    <row r="60" customFormat="false" ht="45" hidden="false" customHeight="false" outlineLevel="0" collapsed="false">
      <c r="A60" s="68" t="s">
        <v>187</v>
      </c>
      <c r="B60" s="69" t="s">
        <v>188</v>
      </c>
      <c r="C60" s="70" t="s">
        <v>30</v>
      </c>
      <c r="D60" s="61" t="s">
        <v>189</v>
      </c>
      <c r="E60" s="71" t="s">
        <v>190</v>
      </c>
      <c r="F60" s="20" t="s">
        <v>191</v>
      </c>
      <c r="G60" s="6" t="n">
        <f aca="false">H60+I60</f>
        <v>349000</v>
      </c>
      <c r="H60" s="6" t="n">
        <v>349000</v>
      </c>
      <c r="I60" s="33"/>
      <c r="J60" s="33"/>
    </row>
    <row r="61" customFormat="false" ht="45" hidden="false" customHeight="false" outlineLevel="0" collapsed="false">
      <c r="A61" s="68" t="s">
        <v>192</v>
      </c>
      <c r="B61" s="69" t="s">
        <v>193</v>
      </c>
      <c r="C61" s="70" t="s">
        <v>30</v>
      </c>
      <c r="D61" s="61" t="s">
        <v>194</v>
      </c>
      <c r="E61" s="71" t="s">
        <v>195</v>
      </c>
      <c r="F61" s="16" t="s">
        <v>196</v>
      </c>
      <c r="G61" s="6" t="n">
        <f aca="false">H61+I61</f>
        <v>63490</v>
      </c>
      <c r="H61" s="6" t="n">
        <v>63490</v>
      </c>
      <c r="I61" s="33"/>
      <c r="J61" s="33"/>
    </row>
    <row r="62" customFormat="false" ht="47.25" hidden="false" customHeight="true" outlineLevel="0" collapsed="false">
      <c r="A62" s="68" t="s">
        <v>192</v>
      </c>
      <c r="B62" s="69" t="s">
        <v>193</v>
      </c>
      <c r="C62" s="70" t="s">
        <v>30</v>
      </c>
      <c r="D62" s="61" t="s">
        <v>194</v>
      </c>
      <c r="E62" s="72" t="s">
        <v>197</v>
      </c>
      <c r="F62" s="20" t="s">
        <v>198</v>
      </c>
      <c r="G62" s="6" t="n">
        <f aca="false">H62+I62</f>
        <v>70000</v>
      </c>
      <c r="H62" s="6" t="n">
        <v>70000</v>
      </c>
      <c r="I62" s="33"/>
      <c r="J62" s="33"/>
    </row>
    <row r="63" customFormat="false" ht="45" hidden="false" customHeight="false" outlineLevel="0" collapsed="false">
      <c r="A63" s="73" t="s">
        <v>199</v>
      </c>
      <c r="B63" s="73" t="s">
        <v>200</v>
      </c>
      <c r="C63" s="73" t="s">
        <v>201</v>
      </c>
      <c r="D63" s="74" t="s">
        <v>202</v>
      </c>
      <c r="E63" s="71" t="s">
        <v>203</v>
      </c>
      <c r="F63" s="20" t="s">
        <v>204</v>
      </c>
      <c r="G63" s="6" t="n">
        <f aca="false">H63+I63</f>
        <v>130000</v>
      </c>
      <c r="H63" s="6" t="n">
        <v>130000</v>
      </c>
      <c r="I63" s="33"/>
      <c r="J63" s="33"/>
    </row>
    <row r="64" customFormat="false" ht="45" hidden="false" customHeight="false" outlineLevel="0" collapsed="false">
      <c r="A64" s="73" t="s">
        <v>205</v>
      </c>
      <c r="B64" s="73" t="s">
        <v>206</v>
      </c>
      <c r="C64" s="73" t="s">
        <v>201</v>
      </c>
      <c r="D64" s="74" t="s">
        <v>207</v>
      </c>
      <c r="E64" s="71" t="s">
        <v>203</v>
      </c>
      <c r="F64" s="20" t="s">
        <v>204</v>
      </c>
      <c r="G64" s="6" t="n">
        <f aca="false">H64+I64</f>
        <v>100000</v>
      </c>
      <c r="H64" s="6" t="n">
        <v>100000</v>
      </c>
      <c r="I64" s="33"/>
      <c r="J64" s="33"/>
    </row>
    <row r="65" customFormat="false" ht="45" hidden="false" customHeight="false" outlineLevel="0" collapsed="false">
      <c r="A65" s="73" t="s">
        <v>208</v>
      </c>
      <c r="B65" s="73" t="s">
        <v>209</v>
      </c>
      <c r="C65" s="73" t="s">
        <v>201</v>
      </c>
      <c r="D65" s="74" t="s">
        <v>210</v>
      </c>
      <c r="E65" s="71" t="s">
        <v>203</v>
      </c>
      <c r="F65" s="20" t="s">
        <v>204</v>
      </c>
      <c r="G65" s="6" t="n">
        <f aca="false">H65+I65</f>
        <v>7000</v>
      </c>
      <c r="H65" s="6" t="n">
        <v>7000</v>
      </c>
      <c r="I65" s="33"/>
      <c r="J65" s="33"/>
    </row>
    <row r="66" customFormat="false" ht="47.45" hidden="false" customHeight="true" outlineLevel="0" collapsed="false">
      <c r="A66" s="75" t="s">
        <v>211</v>
      </c>
      <c r="B66" s="76" t="s">
        <v>212</v>
      </c>
      <c r="C66" s="77" t="s">
        <v>201</v>
      </c>
      <c r="D66" s="78" t="s">
        <v>213</v>
      </c>
      <c r="E66" s="71" t="s">
        <v>203</v>
      </c>
      <c r="F66" s="20" t="s">
        <v>204</v>
      </c>
      <c r="G66" s="6" t="n">
        <f aca="false">H66+I66</f>
        <v>506000</v>
      </c>
      <c r="H66" s="6" t="n">
        <v>506000</v>
      </c>
      <c r="I66" s="33"/>
      <c r="J66" s="33"/>
    </row>
    <row r="67" customFormat="false" ht="28.5" hidden="false" customHeight="false" outlineLevel="0" collapsed="false">
      <c r="A67" s="52" t="s">
        <v>214</v>
      </c>
      <c r="B67" s="59"/>
      <c r="C67" s="60"/>
      <c r="D67" s="79" t="s">
        <v>215</v>
      </c>
      <c r="E67" s="62"/>
      <c r="F67" s="15"/>
      <c r="G67" s="31" t="n">
        <f aca="false">H67+I67</f>
        <v>5019196</v>
      </c>
      <c r="H67" s="31" t="n">
        <f aca="false">H68</f>
        <v>5019196</v>
      </c>
      <c r="I67" s="33"/>
      <c r="J67" s="33"/>
    </row>
    <row r="68" customFormat="false" ht="28.5" hidden="false" customHeight="false" outlineLevel="0" collapsed="false">
      <c r="A68" s="55" t="s">
        <v>216</v>
      </c>
      <c r="B68" s="69"/>
      <c r="C68" s="70"/>
      <c r="D68" s="79" t="s">
        <v>215</v>
      </c>
      <c r="E68" s="71"/>
      <c r="F68" s="15"/>
      <c r="G68" s="10" t="n">
        <f aca="false">H68+I68</f>
        <v>5019196</v>
      </c>
      <c r="H68" s="10" t="n">
        <f aca="false">H69+H70+H71+H72+H73+H74+H75</f>
        <v>5019196</v>
      </c>
      <c r="I68" s="33"/>
      <c r="J68" s="33"/>
    </row>
    <row r="69" customFormat="false" ht="66" hidden="false" customHeight="true" outlineLevel="0" collapsed="false">
      <c r="A69" s="59" t="s">
        <v>217</v>
      </c>
      <c r="B69" s="59" t="s">
        <v>218</v>
      </c>
      <c r="C69" s="60" t="s">
        <v>19</v>
      </c>
      <c r="D69" s="80" t="s">
        <v>219</v>
      </c>
      <c r="E69" s="15" t="s">
        <v>144</v>
      </c>
      <c r="F69" s="20" t="s">
        <v>25</v>
      </c>
      <c r="G69" s="6" t="n">
        <f aca="false">H69+I69</f>
        <v>155000</v>
      </c>
      <c r="H69" s="6" t="n">
        <v>155000</v>
      </c>
      <c r="I69" s="33"/>
      <c r="J69" s="33"/>
    </row>
    <row r="70" customFormat="false" ht="66" hidden="false" customHeight="true" outlineLevel="0" collapsed="false">
      <c r="A70" s="59" t="s">
        <v>217</v>
      </c>
      <c r="B70" s="59" t="s">
        <v>218</v>
      </c>
      <c r="C70" s="60" t="s">
        <v>19</v>
      </c>
      <c r="D70" s="80" t="s">
        <v>219</v>
      </c>
      <c r="E70" s="15" t="s">
        <v>144</v>
      </c>
      <c r="F70" s="20" t="s">
        <v>25</v>
      </c>
      <c r="G70" s="6" t="n">
        <f aca="false">H70+I70</f>
        <v>300000</v>
      </c>
      <c r="H70" s="6" t="n">
        <v>300000</v>
      </c>
      <c r="I70" s="33"/>
      <c r="J70" s="33"/>
    </row>
    <row r="71" customFormat="false" ht="68.25" hidden="false" customHeight="true" outlineLevel="0" collapsed="false">
      <c r="A71" s="59" t="s">
        <v>217</v>
      </c>
      <c r="B71" s="59" t="s">
        <v>218</v>
      </c>
      <c r="C71" s="60" t="s">
        <v>19</v>
      </c>
      <c r="D71" s="80" t="s">
        <v>219</v>
      </c>
      <c r="E71" s="15" t="s">
        <v>144</v>
      </c>
      <c r="F71" s="20" t="s">
        <v>25</v>
      </c>
      <c r="G71" s="6" t="n">
        <f aca="false">H71+I71</f>
        <v>173800</v>
      </c>
      <c r="H71" s="6" t="n">
        <v>173800</v>
      </c>
      <c r="I71" s="33"/>
      <c r="J71" s="33"/>
    </row>
    <row r="72" customFormat="false" ht="61.5" hidden="false" customHeight="true" outlineLevel="0" collapsed="false">
      <c r="A72" s="59" t="s">
        <v>217</v>
      </c>
      <c r="B72" s="59" t="s">
        <v>218</v>
      </c>
      <c r="C72" s="60" t="s">
        <v>19</v>
      </c>
      <c r="D72" s="80" t="s">
        <v>219</v>
      </c>
      <c r="E72" s="16" t="s">
        <v>44</v>
      </c>
      <c r="F72" s="20" t="s">
        <v>45</v>
      </c>
      <c r="G72" s="6" t="n">
        <f aca="false">H72+I72</f>
        <v>800000</v>
      </c>
      <c r="H72" s="6" t="n">
        <v>800000</v>
      </c>
      <c r="I72" s="33"/>
      <c r="J72" s="33"/>
    </row>
    <row r="73" customFormat="false" ht="63.75" hidden="false" customHeight="true" outlineLevel="0" collapsed="false">
      <c r="A73" s="59" t="s">
        <v>217</v>
      </c>
      <c r="B73" s="59" t="s">
        <v>218</v>
      </c>
      <c r="C73" s="60" t="s">
        <v>19</v>
      </c>
      <c r="D73" s="80" t="s">
        <v>219</v>
      </c>
      <c r="E73" s="16" t="s">
        <v>44</v>
      </c>
      <c r="F73" s="20" t="s">
        <v>45</v>
      </c>
      <c r="G73" s="6" t="n">
        <f aca="false">H73+I73</f>
        <v>400000</v>
      </c>
      <c r="H73" s="6" t="n">
        <v>400000</v>
      </c>
      <c r="I73" s="33"/>
      <c r="J73" s="33"/>
    </row>
    <row r="74" customFormat="false" ht="61.5" hidden="false" customHeight="true" outlineLevel="0" collapsed="false">
      <c r="A74" s="59" t="s">
        <v>217</v>
      </c>
      <c r="B74" s="59" t="s">
        <v>218</v>
      </c>
      <c r="C74" s="60" t="s">
        <v>19</v>
      </c>
      <c r="D74" s="80" t="s">
        <v>219</v>
      </c>
      <c r="E74" s="16" t="s">
        <v>44</v>
      </c>
      <c r="F74" s="20" t="s">
        <v>45</v>
      </c>
      <c r="G74" s="6" t="n">
        <f aca="false">H74+I74</f>
        <v>3160000</v>
      </c>
      <c r="H74" s="6" t="n">
        <v>3160000</v>
      </c>
      <c r="I74" s="33"/>
      <c r="J74" s="33"/>
    </row>
    <row r="75" customFormat="false" ht="61.5" hidden="false" customHeight="true" outlineLevel="0" collapsed="false">
      <c r="A75" s="59" t="s">
        <v>217</v>
      </c>
      <c r="B75" s="59" t="s">
        <v>218</v>
      </c>
      <c r="C75" s="60" t="s">
        <v>19</v>
      </c>
      <c r="D75" s="80" t="s">
        <v>219</v>
      </c>
      <c r="E75" s="16" t="s">
        <v>44</v>
      </c>
      <c r="F75" s="20" t="s">
        <v>45</v>
      </c>
      <c r="G75" s="6" t="n">
        <f aca="false">H75+I75</f>
        <v>30396</v>
      </c>
      <c r="H75" s="6" t="n">
        <v>30396</v>
      </c>
      <c r="I75" s="33"/>
      <c r="J75" s="33"/>
    </row>
    <row r="76" customFormat="false" ht="14.25" hidden="false" customHeight="false" outlineLevel="0" collapsed="false">
      <c r="A76" s="47" t="s">
        <v>220</v>
      </c>
      <c r="B76" s="47" t="s">
        <v>220</v>
      </c>
      <c r="C76" s="47" t="s">
        <v>220</v>
      </c>
      <c r="D76" s="81" t="s">
        <v>221</v>
      </c>
      <c r="E76" s="47" t="s">
        <v>220</v>
      </c>
      <c r="F76" s="47" t="s">
        <v>220</v>
      </c>
      <c r="G76" s="10" t="n">
        <f aca="false">H76+I76</f>
        <v>58835457</v>
      </c>
      <c r="H76" s="10" t="n">
        <f aca="false">H11+H32+H42+H54+H58+H67</f>
        <v>31065690</v>
      </c>
      <c r="I76" s="10" t="n">
        <f aca="false">I11+I32+I42+I54+I58+I67</f>
        <v>27769767</v>
      </c>
      <c r="J76" s="10" t="n">
        <f aca="false">J11+J32+J42+J54+J58+J67</f>
        <v>27450833</v>
      </c>
    </row>
    <row r="79" customFormat="false" ht="12.75" hidden="false" customHeight="false" outlineLevel="0" collapsed="false">
      <c r="A79" s="0" t="s">
        <v>222</v>
      </c>
    </row>
  </sheetData>
  <mergeCells count="13">
    <mergeCell ref="G1:J3"/>
    <mergeCell ref="B4:F4"/>
    <mergeCell ref="A6:C6"/>
    <mergeCell ref="A7:C7"/>
    <mergeCell ref="A8:A9"/>
    <mergeCell ref="B8:B9"/>
    <mergeCell ref="C8:C9"/>
    <mergeCell ref="D8:D9"/>
    <mergeCell ref="E8:E9"/>
    <mergeCell ref="F8:F9"/>
    <mergeCell ref="G8:G9"/>
    <mergeCell ref="H8:H9"/>
    <mergeCell ref="I8:J8"/>
  </mergeCells>
  <printOptions headings="false" gridLines="false" gridLinesSet="true" horizontalCentered="false" verticalCentered="false"/>
  <pageMargins left="0.279861111111111" right="0.229861111111111" top="0.809722222222222" bottom="0.479861111111111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/>
  <cols>
    <col collapsed="false" hidden="false" max="1025" min="1" style="0" width="8.50510204081633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CWER.ws/blog/punsh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2018-11-29T06:06:17Z</dcterms:created>
  <dc:creator>Andrey</dc:creator>
  <dc:description/>
  <dc:language>ru-RU</dc:language>
  <cp:lastModifiedBy/>
  <dcterms:modified xsi:type="dcterms:W3CDTF">2020-02-20T11:09:39Z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CWER.ws/blog/punsh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