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44525"/>
</workbook>
</file>

<file path=xl/calcChain.xml><?xml version="1.0" encoding="utf-8"?>
<calcChain xmlns="http://schemas.openxmlformats.org/spreadsheetml/2006/main">
  <c r="J36" i="1" l="1"/>
  <c r="I36" i="1"/>
  <c r="H36" i="1"/>
  <c r="G42" i="1"/>
  <c r="J12" i="1"/>
  <c r="I12" i="1"/>
  <c r="H12" i="1"/>
  <c r="G27" i="1" l="1"/>
  <c r="J73" i="1" l="1"/>
  <c r="I73" i="1"/>
  <c r="H73" i="1"/>
  <c r="G83" i="1"/>
  <c r="G74" i="1" l="1"/>
  <c r="G37" i="1"/>
  <c r="J72" i="1" l="1"/>
  <c r="I72" i="1"/>
  <c r="H72" i="1"/>
  <c r="G82" i="1"/>
  <c r="J46" i="1"/>
  <c r="I46" i="1"/>
  <c r="H46" i="1"/>
  <c r="G49" i="1"/>
  <c r="G48" i="1"/>
  <c r="G47" i="1"/>
  <c r="G51" i="1"/>
  <c r="G17" i="1"/>
  <c r="G13" i="1"/>
  <c r="G31" i="1" l="1"/>
  <c r="G32" i="1"/>
  <c r="G81" i="1" l="1"/>
  <c r="I60" i="1"/>
  <c r="J60" i="1"/>
  <c r="H60" i="1"/>
  <c r="G62" i="1"/>
  <c r="G20" i="1" l="1"/>
  <c r="G24" i="1" l="1"/>
  <c r="G44" i="1" l="1"/>
  <c r="J35" i="1" l="1"/>
  <c r="I35" i="1"/>
  <c r="G43" i="1"/>
  <c r="J11" i="1"/>
  <c r="I11" i="1"/>
  <c r="G21" i="1"/>
  <c r="G39" i="1"/>
  <c r="G38" i="1"/>
  <c r="J59" i="1"/>
  <c r="G60" i="1"/>
  <c r="G19" i="1"/>
  <c r="G29" i="1"/>
  <c r="G26" i="1"/>
  <c r="G25" i="1"/>
  <c r="G16" i="1"/>
  <c r="G15" i="1"/>
  <c r="J45" i="1"/>
  <c r="I59" i="1"/>
  <c r="I45" i="1"/>
  <c r="G72" i="1"/>
  <c r="G80" i="1"/>
  <c r="H45" i="1"/>
  <c r="G23" i="1"/>
  <c r="H35" i="1"/>
  <c r="H59" i="1"/>
  <c r="H64" i="1"/>
  <c r="H63" i="1" s="1"/>
  <c r="G63" i="1" s="1"/>
  <c r="G79" i="1"/>
  <c r="G78" i="1"/>
  <c r="G77" i="1"/>
  <c r="G76" i="1"/>
  <c r="G75" i="1"/>
  <c r="G71" i="1"/>
  <c r="G70" i="1"/>
  <c r="G69" i="1"/>
  <c r="G68" i="1"/>
  <c r="G67" i="1"/>
  <c r="G66" i="1"/>
  <c r="G65" i="1"/>
  <c r="G61" i="1"/>
  <c r="G58" i="1"/>
  <c r="G57" i="1"/>
  <c r="G56" i="1"/>
  <c r="G55" i="1"/>
  <c r="G54" i="1"/>
  <c r="G53" i="1"/>
  <c r="G52" i="1"/>
  <c r="G50" i="1"/>
  <c r="G41" i="1"/>
  <c r="G40" i="1"/>
  <c r="G14" i="1"/>
  <c r="G34" i="1"/>
  <c r="G30" i="1"/>
  <c r="G28" i="1"/>
  <c r="G18" i="1"/>
  <c r="G59" i="1" l="1"/>
  <c r="G46" i="1"/>
  <c r="G64" i="1"/>
  <c r="G45" i="1"/>
  <c r="G12" i="1"/>
  <c r="J84" i="1"/>
  <c r="G36" i="1"/>
  <c r="G35" i="1"/>
  <c r="I84" i="1"/>
  <c r="G73" i="1"/>
  <c r="H11" i="1"/>
  <c r="G11" i="1" l="1"/>
  <c r="H84" i="1"/>
  <c r="G84" i="1" s="1"/>
</calcChain>
</file>

<file path=xl/sharedStrings.xml><?xml version="1.0" encoding="utf-8"?>
<sst xmlns="http://schemas.openxmlformats.org/spreadsheetml/2006/main" count="412" uniqueCount="251">
  <si>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</si>
  <si>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</si>
  <si>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</si>
  <si>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</si>
  <si>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</si>
  <si>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</si>
  <si>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</si>
  <si>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</si>
  <si>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</si>
  <si>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</si>
  <si>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</si>
  <si>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</si>
  <si>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</si>
  <si>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</si>
  <si>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</si>
  <si>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</si>
  <si>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</si>
  <si>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</si>
  <si>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</si>
  <si>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0380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</si>
  <si>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</si>
  <si>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</si>
  <si>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</si>
  <si>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</si>
  <si>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</si>
  <si>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</si>
  <si>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</si>
  <si>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</si>
  <si>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</si>
  <si>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</si>
  <si>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</si>
  <si>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</si>
  <si>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</si>
  <si>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</si>
  <si>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</si>
  <si>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</si>
  <si>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</si>
  <si>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</si>
  <si>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</si>
  <si>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</si>
  <si>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</si>
  <si>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</si>
  <si>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</si>
  <si>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</si>
  <si>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</si>
  <si>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0443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</si>
  <si>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</si>
  <si>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</si>
  <si>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</si>
  <si>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</si>
  <si>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</si>
  <si>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</si>
  <si>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</si>
  <si>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</si>
  <si>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</si>
  <si>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</si>
  <si>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</si>
  <si>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</si>
  <si>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</si>
  <si>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</si>
  <si>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</si>
  <si>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</si>
  <si>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</si>
  <si>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</si>
  <si>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</si>
  <si>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</si>
  <si>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</si>
  <si>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</si>
  <si>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</si>
  <si>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</si>
  <si>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</si>
  <si>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</si>
  <si>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</si>
  <si>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</si>
  <si>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</si>
  <si>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</si>
  <si>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</si>
  <si>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</si>
  <si>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</si>
  <si>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</si>
  <si>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</si>
  <si>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</si>
  <si>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</si>
  <si>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</si>
  <si>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</si>
  <si>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</si>
  <si>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</si>
  <si>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</si>
  <si>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</si>
  <si>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</si>
  <si>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</si>
  <si>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</si>
  <si>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</si>
  <si>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</si>
  <si>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</si>
  <si>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</si>
  <si>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</si>
  <si>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</si>
  <si>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</si>
  <si>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</si>
  <si>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</si>
  <si>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</si>
  <si>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</si>
  <si>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</si>
  <si>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</si>
  <si>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</si>
  <si>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</si>
  <si>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</si>
  <si>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</si>
  <si>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</si>
  <si>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</si>
  <si>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</si>
  <si>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</si>
  <si>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</si>
  <si>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</si>
  <si>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</si>
  <si>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</si>
  <si>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</si>
  <si>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</si>
  <si>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</si>
  <si>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</si>
  <si>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</si>
  <si>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</si>
  <si>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</si>
  <si>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</si>
  <si>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</si>
  <si>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</si>
  <si>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</si>
  <si>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</si>
  <si>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</si>
  <si>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</si>
  <si>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</si>
  <si>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</si>
  <si>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</si>
  <si>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</si>
  <si>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</si>
  <si>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</si>
  <si>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</si>
  <si>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</si>
  <si>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</si>
  <si>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</si>
  <si>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</si>
  <si>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</si>
  <si>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Розподіл витрат міського  бюджету на реалізацію місцевих/регіональних програм у 2020 році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</si>
  <si>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</si>
  <si>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</si>
  <si>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</si>
  <si>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</si>
  <si>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</si>
  <si>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 xml:space="preserve">Програма висвітлення  діяльності  органів місцевого самоврядування засобами масової інформації  в місті Каховка на 2020 рік </t>
  </si>
  <si>
    <t>0217330</t>
  </si>
  <si>
    <t>7330</t>
  </si>
  <si>
    <t>Будівництво  інших об'єктів комунальної власності</t>
  </si>
  <si>
    <t>0217350</t>
  </si>
  <si>
    <t>7350</t>
  </si>
  <si>
    <t>Розроблення схем планування та забудови територій (містобудівної документації)</t>
  </si>
  <si>
    <t xml:space="preserve">Програма розроблення містобудівної документації на 2020 рік 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</si>
  <si>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</si>
  <si>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</si>
  <si>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</si>
  <si>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</si>
  <si>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0611020</t>
  </si>
  <si>
    <t>1020</t>
  </si>
  <si>
    <t>0921</t>
  </si>
  <si>
    <t>0611010</t>
  </si>
  <si>
    <t>0910</t>
  </si>
  <si>
    <t>Надання дошкільної освіти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</si>
  <si>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</si>
  <si>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</si>
  <si>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</si>
  <si>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Програма регулювання чисельності безпритульних тварин у місті Каховці </t>
  </si>
  <si>
    <t>Рішення міської ради  від 29.03.2018 року № 1042/53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</si>
  <si>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</si>
  <si>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0617321</t>
  </si>
  <si>
    <t>7321</t>
  </si>
  <si>
    <t>Будівництво 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</si>
  <si>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</si>
  <si>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</si>
  <si>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</si>
  <si>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 xml:space="preserve">Програма підтримки діяльності органів самоорганізації населення  та одиниць  самоорганізації м. Каховки  (старших кварталів) на 2020 рік  </t>
  </si>
  <si>
    <t>Рішення міської ради від 05.12.2019 року № 1964/89</t>
  </si>
  <si>
    <t>Рішення міської ради від 05.12.2019 року № 1957/89</t>
  </si>
  <si>
    <t>Програма  економічного, соціального та культурного  розвитку м.Каховки на 2020 рік  та пргнозні  макропоказники економічного і соціального розвитку міста до 2022 року</t>
  </si>
  <si>
    <t>Рішення міської ради від 05.12.2019 року №1969/89</t>
  </si>
  <si>
    <t>Рішення міської ради від 23.01.2020 року № 2020/92</t>
  </si>
  <si>
    <t>0217130</t>
  </si>
  <si>
    <t>7130</t>
  </si>
  <si>
    <t>0421</t>
  </si>
  <si>
    <t>Здійснення заходів із землеустрою</t>
  </si>
  <si>
    <t>0216011</t>
  </si>
  <si>
    <t>6011</t>
  </si>
  <si>
    <t>0610</t>
  </si>
  <si>
    <t>Експлуатація та технічне обслуговування житлового фонду</t>
  </si>
  <si>
    <t>Програма охорони земель на території Каховської міської ради  на 2020-2024 роки</t>
  </si>
  <si>
    <t>Рішення міської ради від 05.12.2019 року № 1972/89</t>
  </si>
  <si>
    <t>0218220</t>
  </si>
  <si>
    <t>8220</t>
  </si>
  <si>
    <t>Заходи та роботи з мобілізаційної підготовки місцевого значення</t>
  </si>
  <si>
    <t>Програма "Призовна дільниця" на 2016-2020 роки</t>
  </si>
  <si>
    <t>Рішення  міської ради від 29.01.2016 року № 91/7</t>
  </si>
  <si>
    <t>1017324</t>
  </si>
  <si>
    <t>7324</t>
  </si>
  <si>
    <t>Будівництво установ  та закладів культури</t>
  </si>
  <si>
    <t xml:space="preserve">Програма фінансової підтримки підприємств комунальної власності  міста Каховка на 2019-2020 роки </t>
  </si>
  <si>
    <t>Рішення міської ради  від 25.06.2019 року № 1707/81</t>
  </si>
  <si>
    <t>0217670</t>
  </si>
  <si>
    <t>7670</t>
  </si>
  <si>
    <t>Внески до  статутного капіталу  субєктів господарювання</t>
  </si>
  <si>
    <t>0218230</t>
  </si>
  <si>
    <t>8230</t>
  </si>
  <si>
    <t>Інші заходи  громадського порядку та безпеки</t>
  </si>
  <si>
    <t xml:space="preserve"> Програма підтримки діяльності Каховського міського громадського формування з охорони громадського порядку «Щит» на 2020 рік» </t>
  </si>
  <si>
    <t>Рішення міської ради від 23.01.2020 року № 2023/92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</si>
  <si>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</si>
  <si>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</si>
  <si>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</si>
  <si>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</si>
  <si>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0212152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</si>
  <si>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</si>
  <si>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</si>
  <si>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</si>
  <si>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 xml:space="preserve">Програма захисту  населення в умовах  спалаху гострої респіраторної  хвороби  COVID-19, спричиненої  короновірусом  SARS-CoV-2 </t>
  </si>
  <si>
    <t>0812152</t>
  </si>
  <si>
    <t>0813104</t>
  </si>
  <si>
    <t>3104</t>
  </si>
  <si>
    <t>Забезпечення соціальними послугами за місцем проживання  громадян, які  не здатні до самообслуговування у зв’язку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</si>
  <si>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</si>
  <si>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</si>
  <si>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</si>
  <si>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</si>
  <si>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</si>
  <si>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</si>
  <si>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міської ради від 15.11.2019 року № 1940/88</t>
  </si>
  <si>
    <t>Комплексна цільова програма  "Безпечне середовище" на 2020-2023 роки</t>
  </si>
  <si>
    <t>0610160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</si>
  <si>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</si>
  <si>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</si>
  <si>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3710160</t>
  </si>
  <si>
    <t xml:space="preserve">Додаток 4
до рішення міської ради   
                                № 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</si>
  <si>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</si>
  <si>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</si>
  <si>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Секретар ради                                                                         А.Ю.Мовчан</t>
  </si>
  <si>
    <t>Рішення міської ради від  26.03.2020  № 2126/95</t>
  </si>
  <si>
    <t>Рішення міської ради від 26.03.2020  року № 2157/95</t>
  </si>
  <si>
    <t>0217413</t>
  </si>
  <si>
    <t>7413</t>
  </si>
  <si>
    <t>0451</t>
  </si>
  <si>
    <t>Інші заходи у сфері автотранспорту</t>
  </si>
  <si>
    <t>0615031</t>
  </si>
  <si>
    <t>5031</t>
  </si>
  <si>
    <t>Утримання та навчально – тренувальна робота комунальних дитячо – юнацьких спортивних шкіл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</si>
</sst>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0"/>
      <name val="Arial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0" xfId="0" applyFont="1" applyFill="1" applyBorder="1" applyAlignment="1">
      <alignment horizontal="left" wrapText="1"/>
    </xf>
    <xf numFmtId="0" fontId="29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vertical="top" wrapText="1"/>
    </xf>
    <xf numFmtId="2" fontId="3" fillId="0" borderId="7" xfId="0" applyNumberFormat="1" applyFont="1" applyBorder="1" applyAlignment="1">
      <alignment horizontal="center" vertical="top" wrapText="1"/>
    </xf>
    <xf numFmtId="0" fontId="3" fillId="0" borderId="19" xfId="0" applyFont="1" applyFill="1" applyBorder="1" applyAlignment="1">
      <alignment horizontal="left" vertical="top" wrapText="1"/>
    </xf>
    <xf numFmtId="49" fontId="3" fillId="0" borderId="13" xfId="0" applyNumberFormat="1" applyFont="1" applyBorder="1" applyAlignment="1">
      <alignment horizontal="left" vertical="center" wrapText="1"/>
    </xf>
    <xf numFmtId="49" fontId="3" fillId="18" borderId="13" xfId="0" applyNumberFormat="1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29" fillId="0" borderId="9" xfId="0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7" xfId="0" applyFont="1" applyFill="1" applyBorder="1" applyAlignment="1">
      <alignment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18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view="pageBreakPreview" topLeftCell="A43" zoomScale="60" zoomScaleNormal="100" workbookViewId="0">
      <selection activeCell="I48" sqref="I48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2.7109375" customWidth="1"/>
  </cols>
  <sheetData>
    <row r="1" spans="1:10" x14ac:dyDescent="0.2">
      <c r="G1" s="98" t="s">
        <v>238</v>
      </c>
      <c r="H1" s="98"/>
      <c r="I1" s="98"/>
      <c r="J1" s="98"/>
    </row>
    <row r="2" spans="1:10" ht="31.15" customHeight="1" x14ac:dyDescent="0.2">
      <c r="G2" s="98"/>
      <c r="H2" s="98"/>
      <c r="I2" s="98"/>
      <c r="J2" s="98"/>
    </row>
    <row r="3" spans="1:10" x14ac:dyDescent="0.2">
      <c r="G3" s="98"/>
      <c r="H3" s="98"/>
      <c r="I3" s="98"/>
      <c r="J3" s="98"/>
    </row>
    <row r="4" spans="1:10" ht="15" x14ac:dyDescent="0.25">
      <c r="B4" s="97" t="s">
        <v>143</v>
      </c>
      <c r="C4" s="97"/>
      <c r="D4" s="97"/>
      <c r="E4" s="97"/>
      <c r="F4" s="97"/>
    </row>
    <row r="5" spans="1:10" ht="15" x14ac:dyDescent="0.25">
      <c r="B5" s="67"/>
      <c r="C5" s="67"/>
      <c r="D5" s="67"/>
      <c r="E5" s="67"/>
      <c r="F5" s="67"/>
    </row>
    <row r="6" spans="1:10" ht="15" x14ac:dyDescent="0.25">
      <c r="A6" s="103">
        <v>21202000000</v>
      </c>
      <c r="B6" s="103"/>
      <c r="C6" s="103"/>
      <c r="D6" s="67"/>
      <c r="E6" s="67"/>
      <c r="F6" s="67"/>
    </row>
    <row r="7" spans="1:10" ht="30.75" customHeight="1" x14ac:dyDescent="0.2">
      <c r="A7" s="104" t="s">
        <v>139</v>
      </c>
      <c r="B7" s="104"/>
      <c r="C7" s="104"/>
      <c r="J7" t="s">
        <v>10</v>
      </c>
    </row>
    <row r="8" spans="1:10" ht="15" x14ac:dyDescent="0.2">
      <c r="A8" s="95" t="s">
        <v>140</v>
      </c>
      <c r="B8" s="95" t="s">
        <v>141</v>
      </c>
      <c r="C8" s="95" t="s">
        <v>0</v>
      </c>
      <c r="D8" s="95" t="s">
        <v>142</v>
      </c>
      <c r="E8" s="95" t="s">
        <v>1</v>
      </c>
      <c r="F8" s="99" t="s">
        <v>2</v>
      </c>
      <c r="G8" s="95" t="s">
        <v>3</v>
      </c>
      <c r="H8" s="95" t="s">
        <v>4</v>
      </c>
      <c r="I8" s="101" t="s">
        <v>5</v>
      </c>
      <c r="J8" s="102"/>
    </row>
    <row r="9" spans="1:10" ht="139.15" customHeight="1" x14ac:dyDescent="0.2">
      <c r="A9" s="96"/>
      <c r="B9" s="96"/>
      <c r="C9" s="96"/>
      <c r="D9" s="96"/>
      <c r="E9" s="96"/>
      <c r="F9" s="100"/>
      <c r="G9" s="96"/>
      <c r="H9" s="96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15</v>
      </c>
      <c r="B11" s="7"/>
      <c r="C11" s="7"/>
      <c r="D11" s="8" t="s">
        <v>16</v>
      </c>
      <c r="E11" s="2"/>
      <c r="F11" s="2"/>
      <c r="G11" s="5">
        <f t="shared" ref="G11:G17" si="0">H11+I11</f>
        <v>44900529.019999996</v>
      </c>
      <c r="H11" s="5">
        <f>H12</f>
        <v>18423224.02</v>
      </c>
      <c r="I11" s="5">
        <f>I12</f>
        <v>26477305</v>
      </c>
      <c r="J11" s="5">
        <f>J12</f>
        <v>26158371</v>
      </c>
    </row>
    <row r="12" spans="1:10" ht="28.5" x14ac:dyDescent="0.2">
      <c r="A12" s="9" t="s">
        <v>17</v>
      </c>
      <c r="B12" s="9"/>
      <c r="C12" s="9"/>
      <c r="D12" s="10" t="s">
        <v>16</v>
      </c>
      <c r="E12" s="2"/>
      <c r="F12" s="2"/>
      <c r="G12" s="5">
        <f t="shared" si="0"/>
        <v>44900529.019999996</v>
      </c>
      <c r="H12" s="88">
        <f>H14+H15+H16+H18+H19+H21+H23+H25+H26+H28+H29+H30+H32+H34+H20+H24+H31+H22+H33+H13+H17+H27</f>
        <v>18423224.02</v>
      </c>
      <c r="I12" s="89">
        <f>I14+I15+I16+I18+I19+I21+I23+I25+I26+I28+I29+I30+I32+I34+I20+I24+I31+I22+I33+I13+I17+I27</f>
        <v>26477305</v>
      </c>
      <c r="J12" s="89">
        <f>J14+J15+J16+J18+J19+J21+J23+J25+J26+J28+J29+J30+J32+J34+J20+J24+J31+J22+J33+J13+J17+J27</f>
        <v>26158371</v>
      </c>
    </row>
    <row r="13" spans="1:10" ht="80.25" customHeight="1" x14ac:dyDescent="0.2">
      <c r="A13" s="12" t="s">
        <v>213</v>
      </c>
      <c r="B13" s="12" t="s">
        <v>214</v>
      </c>
      <c r="C13" s="12" t="s">
        <v>215</v>
      </c>
      <c r="D13" s="4" t="s">
        <v>216</v>
      </c>
      <c r="E13" s="6" t="s">
        <v>182</v>
      </c>
      <c r="F13" s="63" t="s">
        <v>181</v>
      </c>
      <c r="G13" s="2">
        <f t="shared" si="0"/>
        <v>120000</v>
      </c>
      <c r="H13" s="5"/>
      <c r="I13" s="2">
        <v>120000</v>
      </c>
      <c r="J13" s="2">
        <v>120000</v>
      </c>
    </row>
    <row r="14" spans="1:10" ht="60" customHeight="1" x14ac:dyDescent="0.2">
      <c r="A14" s="3" t="s">
        <v>11</v>
      </c>
      <c r="B14" s="3" t="s">
        <v>12</v>
      </c>
      <c r="C14" s="3" t="s">
        <v>13</v>
      </c>
      <c r="D14" s="4" t="s">
        <v>14</v>
      </c>
      <c r="E14" s="64" t="s">
        <v>18</v>
      </c>
      <c r="F14" s="6" t="s">
        <v>134</v>
      </c>
      <c r="G14" s="2">
        <f t="shared" si="0"/>
        <v>355000</v>
      </c>
      <c r="H14" s="2">
        <v>355000</v>
      </c>
      <c r="I14" s="2"/>
      <c r="J14" s="2"/>
    </row>
    <row r="15" spans="1:10" ht="63" customHeight="1" x14ac:dyDescent="0.2">
      <c r="A15" s="3" t="s">
        <v>11</v>
      </c>
      <c r="B15" s="3" t="s">
        <v>12</v>
      </c>
      <c r="C15" s="3" t="s">
        <v>13</v>
      </c>
      <c r="D15" s="4" t="s">
        <v>14</v>
      </c>
      <c r="E15" s="75" t="s">
        <v>179</v>
      </c>
      <c r="F15" s="64" t="s">
        <v>180</v>
      </c>
      <c r="G15" s="2">
        <f t="shared" si="0"/>
        <v>139200</v>
      </c>
      <c r="H15" s="2">
        <v>139200</v>
      </c>
      <c r="I15" s="2"/>
      <c r="J15" s="2"/>
    </row>
    <row r="16" spans="1:10" ht="60.75" customHeight="1" x14ac:dyDescent="0.2">
      <c r="A16" s="3" t="s">
        <v>11</v>
      </c>
      <c r="B16" s="3" t="s">
        <v>12</v>
      </c>
      <c r="C16" s="3" t="s">
        <v>13</v>
      </c>
      <c r="D16" s="4" t="s">
        <v>14</v>
      </c>
      <c r="E16" s="64" t="s">
        <v>149</v>
      </c>
      <c r="F16" s="64" t="s">
        <v>184</v>
      </c>
      <c r="G16" s="2">
        <f t="shared" si="0"/>
        <v>210000</v>
      </c>
      <c r="H16" s="2">
        <v>210000</v>
      </c>
      <c r="I16" s="2"/>
      <c r="J16" s="2"/>
    </row>
    <row r="17" spans="1:10" ht="69" customHeight="1" x14ac:dyDescent="0.2">
      <c r="A17" s="3" t="s">
        <v>217</v>
      </c>
      <c r="B17" s="3" t="s">
        <v>218</v>
      </c>
      <c r="C17" s="3" t="s">
        <v>219</v>
      </c>
      <c r="D17" s="4" t="s">
        <v>220</v>
      </c>
      <c r="E17" s="64" t="s">
        <v>221</v>
      </c>
      <c r="F17" s="64" t="s">
        <v>242</v>
      </c>
      <c r="G17" s="2">
        <f t="shared" si="0"/>
        <v>555000</v>
      </c>
      <c r="H17" s="2">
        <v>555000</v>
      </c>
      <c r="I17" s="2"/>
      <c r="J17" s="2"/>
    </row>
    <row r="18" spans="1:10" ht="66" customHeight="1" x14ac:dyDescent="0.2">
      <c r="A18" s="15" t="s">
        <v>20</v>
      </c>
      <c r="B18" s="15" t="s">
        <v>21</v>
      </c>
      <c r="C18" s="15" t="s">
        <v>22</v>
      </c>
      <c r="D18" s="16" t="s">
        <v>23</v>
      </c>
      <c r="E18" s="64" t="s">
        <v>24</v>
      </c>
      <c r="F18" s="63" t="s">
        <v>119</v>
      </c>
      <c r="G18" s="2">
        <f t="shared" ref="G18:G34" si="1">H18+I18</f>
        <v>123500</v>
      </c>
      <c r="H18" s="2">
        <v>123500</v>
      </c>
      <c r="I18" s="2"/>
      <c r="J18" s="2"/>
    </row>
    <row r="19" spans="1:10" ht="82.5" customHeight="1" x14ac:dyDescent="0.25">
      <c r="A19" s="68" t="s">
        <v>148</v>
      </c>
      <c r="B19" s="69" t="s">
        <v>77</v>
      </c>
      <c r="C19" s="3" t="s">
        <v>78</v>
      </c>
      <c r="D19" s="33" t="s">
        <v>79</v>
      </c>
      <c r="E19" s="64" t="s">
        <v>157</v>
      </c>
      <c r="F19" s="63" t="s">
        <v>158</v>
      </c>
      <c r="G19" s="2">
        <f t="shared" si="1"/>
        <v>55272</v>
      </c>
      <c r="H19" s="2">
        <v>55272</v>
      </c>
      <c r="I19" s="2"/>
      <c r="J19" s="2"/>
    </row>
    <row r="20" spans="1:10" ht="77.25" customHeight="1" x14ac:dyDescent="0.25">
      <c r="A20" s="68" t="s">
        <v>189</v>
      </c>
      <c r="B20" s="69" t="s">
        <v>190</v>
      </c>
      <c r="C20" s="3" t="s">
        <v>191</v>
      </c>
      <c r="D20" s="33" t="s">
        <v>192</v>
      </c>
      <c r="E20" s="6" t="s">
        <v>182</v>
      </c>
      <c r="F20" s="63" t="s">
        <v>181</v>
      </c>
      <c r="G20" s="2">
        <f t="shared" si="1"/>
        <v>1365910</v>
      </c>
      <c r="H20" s="2"/>
      <c r="I20" s="2">
        <v>1365910</v>
      </c>
      <c r="J20" s="2">
        <v>1365910</v>
      </c>
    </row>
    <row r="21" spans="1:10" ht="66" customHeight="1" x14ac:dyDescent="0.25">
      <c r="A21" s="68" t="s">
        <v>167</v>
      </c>
      <c r="B21" s="69" t="s">
        <v>168</v>
      </c>
      <c r="C21" s="3" t="s">
        <v>27</v>
      </c>
      <c r="D21" s="33" t="s">
        <v>169</v>
      </c>
      <c r="E21" s="64" t="s">
        <v>170</v>
      </c>
      <c r="F21" s="63" t="s">
        <v>171</v>
      </c>
      <c r="G21" s="2">
        <f t="shared" si="1"/>
        <v>180000</v>
      </c>
      <c r="H21" s="2">
        <v>180000</v>
      </c>
      <c r="I21" s="2"/>
      <c r="J21" s="2"/>
    </row>
    <row r="22" spans="1:10" ht="66" customHeight="1" x14ac:dyDescent="0.25">
      <c r="A22" s="68" t="s">
        <v>167</v>
      </c>
      <c r="B22" s="69" t="s">
        <v>168</v>
      </c>
      <c r="C22" s="3" t="s">
        <v>27</v>
      </c>
      <c r="D22" s="33" t="s">
        <v>169</v>
      </c>
      <c r="E22" s="64" t="s">
        <v>203</v>
      </c>
      <c r="F22" s="63" t="s">
        <v>204</v>
      </c>
      <c r="G22" s="2">
        <v>579340</v>
      </c>
      <c r="H22" s="2">
        <v>579340</v>
      </c>
      <c r="I22" s="2"/>
      <c r="J22" s="2"/>
    </row>
    <row r="23" spans="1:10" s="1" customFormat="1" ht="84.75" customHeight="1" x14ac:dyDescent="0.25">
      <c r="A23" s="3" t="s">
        <v>25</v>
      </c>
      <c r="B23" s="12" t="s">
        <v>26</v>
      </c>
      <c r="C23" s="12" t="s">
        <v>27</v>
      </c>
      <c r="D23" s="14" t="s">
        <v>28</v>
      </c>
      <c r="E23" s="6" t="s">
        <v>182</v>
      </c>
      <c r="F23" s="63" t="s">
        <v>181</v>
      </c>
      <c r="G23" s="80">
        <f t="shared" si="1"/>
        <v>16414508.02</v>
      </c>
      <c r="H23" s="80">
        <v>15123052.02</v>
      </c>
      <c r="I23" s="2">
        <v>1291456</v>
      </c>
      <c r="J23" s="2">
        <v>1291456</v>
      </c>
    </row>
    <row r="24" spans="1:10" s="1" customFormat="1" ht="60" customHeight="1" x14ac:dyDescent="0.25">
      <c r="A24" s="3" t="s">
        <v>185</v>
      </c>
      <c r="B24" s="12" t="s">
        <v>186</v>
      </c>
      <c r="C24" s="12" t="s">
        <v>187</v>
      </c>
      <c r="D24" s="14" t="s">
        <v>188</v>
      </c>
      <c r="E24" s="6" t="s">
        <v>193</v>
      </c>
      <c r="F24" s="63" t="s">
        <v>194</v>
      </c>
      <c r="G24" s="72">
        <f t="shared" si="1"/>
        <v>104829</v>
      </c>
      <c r="H24" s="2"/>
      <c r="I24" s="2">
        <v>104829</v>
      </c>
      <c r="J24" s="5"/>
    </row>
    <row r="25" spans="1:10" s="1" customFormat="1" ht="60.75" customHeight="1" x14ac:dyDescent="0.25">
      <c r="A25" s="3" t="s">
        <v>150</v>
      </c>
      <c r="B25" s="12" t="s">
        <v>151</v>
      </c>
      <c r="C25" s="12" t="s">
        <v>45</v>
      </c>
      <c r="D25" s="14" t="s">
        <v>152</v>
      </c>
      <c r="E25" s="6" t="s">
        <v>182</v>
      </c>
      <c r="F25" s="63" t="s">
        <v>181</v>
      </c>
      <c r="G25" s="72">
        <f t="shared" si="1"/>
        <v>18797385</v>
      </c>
      <c r="H25" s="72"/>
      <c r="I25" s="72">
        <v>18797385</v>
      </c>
      <c r="J25" s="72">
        <v>18797385</v>
      </c>
    </row>
    <row r="26" spans="1:10" s="1" customFormat="1" ht="67.5" customHeight="1" x14ac:dyDescent="0.25">
      <c r="A26" s="3" t="s">
        <v>153</v>
      </c>
      <c r="B26" s="12" t="s">
        <v>154</v>
      </c>
      <c r="C26" s="3" t="s">
        <v>45</v>
      </c>
      <c r="D26" s="70" t="s">
        <v>155</v>
      </c>
      <c r="E26" s="64" t="s">
        <v>156</v>
      </c>
      <c r="F26" s="63" t="s">
        <v>183</v>
      </c>
      <c r="G26" s="2">
        <f t="shared" si="1"/>
        <v>606420</v>
      </c>
      <c r="H26" s="2"/>
      <c r="I26" s="2">
        <v>606420</v>
      </c>
      <c r="J26" s="2">
        <v>606420</v>
      </c>
    </row>
    <row r="27" spans="1:10" s="1" customFormat="1" ht="75.75" customHeight="1" x14ac:dyDescent="0.25">
      <c r="A27" s="3" t="s">
        <v>244</v>
      </c>
      <c r="B27" s="12" t="s">
        <v>245</v>
      </c>
      <c r="C27" s="3" t="s">
        <v>246</v>
      </c>
      <c r="D27" s="70" t="s">
        <v>247</v>
      </c>
      <c r="E27" s="6" t="s">
        <v>182</v>
      </c>
      <c r="F27" s="63" t="s">
        <v>181</v>
      </c>
      <c r="G27" s="2">
        <f t="shared" si="1"/>
        <v>150000</v>
      </c>
      <c r="H27" s="2">
        <v>150000</v>
      </c>
      <c r="I27" s="2"/>
      <c r="J27" s="2"/>
    </row>
    <row r="28" spans="1:10" s="1" customFormat="1" ht="60" x14ac:dyDescent="0.25">
      <c r="A28" s="11" t="s">
        <v>29</v>
      </c>
      <c r="B28" s="12" t="s">
        <v>30</v>
      </c>
      <c r="C28" s="13" t="s">
        <v>31</v>
      </c>
      <c r="D28" s="19" t="s">
        <v>32</v>
      </c>
      <c r="E28" s="6" t="s">
        <v>182</v>
      </c>
      <c r="F28" s="63" t="s">
        <v>181</v>
      </c>
      <c r="G28" s="2">
        <f t="shared" si="1"/>
        <v>3700060</v>
      </c>
      <c r="H28" s="2">
        <v>787860</v>
      </c>
      <c r="I28" s="2">
        <v>2912200</v>
      </c>
      <c r="J28" s="2">
        <v>2912200</v>
      </c>
    </row>
    <row r="29" spans="1:10" s="1" customFormat="1" ht="59.25" customHeight="1" x14ac:dyDescent="0.25">
      <c r="A29" s="11" t="s">
        <v>144</v>
      </c>
      <c r="B29" s="3" t="s">
        <v>145</v>
      </c>
      <c r="C29" s="3" t="s">
        <v>146</v>
      </c>
      <c r="D29" s="33" t="s">
        <v>147</v>
      </c>
      <c r="E29" s="64" t="s">
        <v>159</v>
      </c>
      <c r="F29" s="63" t="s">
        <v>232</v>
      </c>
      <c r="G29" s="2">
        <f t="shared" si="1"/>
        <v>100000</v>
      </c>
      <c r="H29" s="2">
        <v>100000</v>
      </c>
      <c r="I29" s="2"/>
      <c r="J29" s="2"/>
    </row>
    <row r="30" spans="1:10" s="1" customFormat="1" ht="66" customHeight="1" x14ac:dyDescent="0.25">
      <c r="A30" s="11" t="s">
        <v>33</v>
      </c>
      <c r="B30" s="12" t="s">
        <v>34</v>
      </c>
      <c r="C30" s="13" t="s">
        <v>35</v>
      </c>
      <c r="D30" s="14" t="s">
        <v>36</v>
      </c>
      <c r="E30" s="6" t="s">
        <v>182</v>
      </c>
      <c r="F30" s="63" t="s">
        <v>181</v>
      </c>
      <c r="G30" s="2">
        <f t="shared" si="1"/>
        <v>80000</v>
      </c>
      <c r="H30" s="5"/>
      <c r="I30" s="2">
        <v>80000</v>
      </c>
      <c r="J30" s="2">
        <v>80000</v>
      </c>
    </row>
    <row r="31" spans="1:10" s="1" customFormat="1" ht="69" customHeight="1" x14ac:dyDescent="0.25">
      <c r="A31" s="11" t="s">
        <v>205</v>
      </c>
      <c r="B31" s="12" t="s">
        <v>206</v>
      </c>
      <c r="C31" s="13" t="s">
        <v>35</v>
      </c>
      <c r="D31" s="14" t="s">
        <v>207</v>
      </c>
      <c r="E31" s="6" t="s">
        <v>182</v>
      </c>
      <c r="F31" s="63" t="s">
        <v>181</v>
      </c>
      <c r="G31" s="2">
        <f t="shared" si="1"/>
        <v>985000</v>
      </c>
      <c r="H31" s="2"/>
      <c r="I31" s="2">
        <v>985000</v>
      </c>
      <c r="J31" s="2">
        <v>985000</v>
      </c>
    </row>
    <row r="32" spans="1:10" s="1" customFormat="1" ht="62.25" customHeight="1" x14ac:dyDescent="0.25">
      <c r="A32" s="11" t="s">
        <v>195</v>
      </c>
      <c r="B32" s="12" t="s">
        <v>196</v>
      </c>
      <c r="C32" s="13" t="s">
        <v>19</v>
      </c>
      <c r="D32" s="14" t="s">
        <v>197</v>
      </c>
      <c r="E32" s="64" t="s">
        <v>198</v>
      </c>
      <c r="F32" s="63" t="s">
        <v>199</v>
      </c>
      <c r="G32" s="2">
        <f t="shared" ref="G32" si="2">H32+I32</f>
        <v>60000</v>
      </c>
      <c r="H32" s="2">
        <v>60000</v>
      </c>
      <c r="I32" s="2"/>
      <c r="J32" s="2"/>
    </row>
    <row r="33" spans="1:10" s="1" customFormat="1" ht="63" customHeight="1" x14ac:dyDescent="0.25">
      <c r="A33" s="11" t="s">
        <v>208</v>
      </c>
      <c r="B33" s="12" t="s">
        <v>209</v>
      </c>
      <c r="C33" s="13" t="s">
        <v>19</v>
      </c>
      <c r="D33" s="14" t="s">
        <v>210</v>
      </c>
      <c r="E33" s="64" t="s">
        <v>211</v>
      </c>
      <c r="F33" s="63" t="s">
        <v>212</v>
      </c>
      <c r="G33" s="2">
        <v>5000</v>
      </c>
      <c r="H33" s="2">
        <v>5000</v>
      </c>
      <c r="I33" s="2"/>
      <c r="J33" s="2"/>
    </row>
    <row r="34" spans="1:10" s="1" customFormat="1" ht="63" customHeight="1" x14ac:dyDescent="0.25">
      <c r="A34" s="3" t="s">
        <v>128</v>
      </c>
      <c r="B34" s="3" t="s">
        <v>129</v>
      </c>
      <c r="C34" s="3" t="s">
        <v>130</v>
      </c>
      <c r="D34" s="33" t="s">
        <v>131</v>
      </c>
      <c r="E34" s="6" t="s">
        <v>182</v>
      </c>
      <c r="F34" s="63" t="s">
        <v>181</v>
      </c>
      <c r="G34" s="72">
        <f t="shared" si="1"/>
        <v>214105</v>
      </c>
      <c r="H34" s="73"/>
      <c r="I34" s="72">
        <v>214105</v>
      </c>
      <c r="J34" s="73"/>
    </row>
    <row r="35" spans="1:10" s="18" customFormat="1" ht="28.5" x14ac:dyDescent="0.2">
      <c r="A35" s="7" t="s">
        <v>37</v>
      </c>
      <c r="B35" s="20"/>
      <c r="C35" s="20"/>
      <c r="D35" s="8" t="s">
        <v>38</v>
      </c>
      <c r="E35" s="17"/>
      <c r="F35" s="17"/>
      <c r="G35" s="5">
        <f t="shared" ref="G35:G44" si="3">H35+I35</f>
        <v>2319629</v>
      </c>
      <c r="H35" s="5">
        <f>H36</f>
        <v>128500</v>
      </c>
      <c r="I35" s="5">
        <f>I36</f>
        <v>2191129</v>
      </c>
      <c r="J35" s="5">
        <f>J36</f>
        <v>2191129</v>
      </c>
    </row>
    <row r="36" spans="1:10" s="18" customFormat="1" ht="28.5" x14ac:dyDescent="0.2">
      <c r="A36" s="7" t="s">
        <v>39</v>
      </c>
      <c r="B36" s="21"/>
      <c r="C36" s="21"/>
      <c r="D36" s="22" t="s">
        <v>40</v>
      </c>
      <c r="E36" s="17"/>
      <c r="F36" s="17"/>
      <c r="G36" s="5">
        <f t="shared" si="3"/>
        <v>2319629</v>
      </c>
      <c r="H36" s="5">
        <f>H40+H41+H38+H39+H43+H44+H42</f>
        <v>128500</v>
      </c>
      <c r="I36" s="5">
        <f>I40+I41+I38+I39+I43+I44+I42+I37</f>
        <v>2191129</v>
      </c>
      <c r="J36" s="5">
        <f>J40+J41+J38+J39+J43+J44+J42+J37</f>
        <v>2191129</v>
      </c>
    </row>
    <row r="37" spans="1:10" s="18" customFormat="1" ht="64.5" customHeight="1" x14ac:dyDescent="0.2">
      <c r="A37" s="3" t="s">
        <v>234</v>
      </c>
      <c r="B37" s="3" t="s">
        <v>235</v>
      </c>
      <c r="C37" s="3" t="s">
        <v>215</v>
      </c>
      <c r="D37" s="24" t="s">
        <v>236</v>
      </c>
      <c r="E37" s="6" t="s">
        <v>182</v>
      </c>
      <c r="F37" s="63" t="s">
        <v>181</v>
      </c>
      <c r="G37" s="2">
        <f t="shared" si="3"/>
        <v>30000</v>
      </c>
      <c r="H37" s="5"/>
      <c r="I37" s="2">
        <v>30000</v>
      </c>
      <c r="J37" s="2">
        <v>30000</v>
      </c>
    </row>
    <row r="38" spans="1:10" s="18" customFormat="1" ht="60" x14ac:dyDescent="0.2">
      <c r="A38" s="3" t="s">
        <v>164</v>
      </c>
      <c r="B38" s="3" t="s">
        <v>62</v>
      </c>
      <c r="C38" s="3" t="s">
        <v>165</v>
      </c>
      <c r="D38" s="24" t="s">
        <v>166</v>
      </c>
      <c r="E38" s="6" t="s">
        <v>182</v>
      </c>
      <c r="F38" s="63" t="s">
        <v>181</v>
      </c>
      <c r="G38" s="2">
        <f t="shared" si="3"/>
        <v>107700</v>
      </c>
      <c r="H38" s="5"/>
      <c r="I38" s="2">
        <v>107700</v>
      </c>
      <c r="J38" s="2">
        <v>107700</v>
      </c>
    </row>
    <row r="39" spans="1:10" s="18" customFormat="1" ht="60" x14ac:dyDescent="0.2">
      <c r="A39" s="3" t="s">
        <v>161</v>
      </c>
      <c r="B39" s="3" t="s">
        <v>162</v>
      </c>
      <c r="C39" s="3" t="s">
        <v>163</v>
      </c>
      <c r="D39" s="24" t="s">
        <v>172</v>
      </c>
      <c r="E39" s="6" t="s">
        <v>182</v>
      </c>
      <c r="F39" s="63" t="s">
        <v>181</v>
      </c>
      <c r="G39" s="2">
        <f t="shared" si="3"/>
        <v>683595</v>
      </c>
      <c r="H39" s="5"/>
      <c r="I39" s="2">
        <v>683595</v>
      </c>
      <c r="J39" s="2">
        <v>683595</v>
      </c>
    </row>
    <row r="40" spans="1:10" s="18" customFormat="1" ht="60.75" customHeight="1" x14ac:dyDescent="0.2">
      <c r="A40" s="3" t="s">
        <v>41</v>
      </c>
      <c r="B40" s="3" t="s">
        <v>42</v>
      </c>
      <c r="C40" s="25" t="s">
        <v>43</v>
      </c>
      <c r="D40" s="24" t="s">
        <v>44</v>
      </c>
      <c r="E40" s="64" t="s">
        <v>46</v>
      </c>
      <c r="F40" s="63" t="s">
        <v>120</v>
      </c>
      <c r="G40" s="2">
        <f t="shared" si="3"/>
        <v>108500</v>
      </c>
      <c r="H40" s="2">
        <v>108500</v>
      </c>
      <c r="I40" s="17"/>
      <c r="J40" s="17"/>
    </row>
    <row r="41" spans="1:10" s="18" customFormat="1" ht="60.6" customHeight="1" x14ac:dyDescent="0.2">
      <c r="A41" s="3" t="s">
        <v>41</v>
      </c>
      <c r="B41" s="3" t="s">
        <v>42</v>
      </c>
      <c r="C41" s="25" t="s">
        <v>43</v>
      </c>
      <c r="D41" s="24" t="s">
        <v>44</v>
      </c>
      <c r="E41" s="6" t="s">
        <v>135</v>
      </c>
      <c r="F41" s="6" t="s">
        <v>136</v>
      </c>
      <c r="G41" s="86">
        <f t="shared" si="3"/>
        <v>20000</v>
      </c>
      <c r="H41" s="74">
        <v>20000</v>
      </c>
      <c r="I41" s="90"/>
      <c r="J41" s="17"/>
    </row>
    <row r="42" spans="1:10" s="18" customFormat="1" ht="81.75" customHeight="1" x14ac:dyDescent="0.2">
      <c r="A42" s="3" t="s">
        <v>248</v>
      </c>
      <c r="B42" s="3" t="s">
        <v>249</v>
      </c>
      <c r="C42" s="3" t="s">
        <v>90</v>
      </c>
      <c r="D42" s="24" t="s">
        <v>250</v>
      </c>
      <c r="E42" s="6" t="s">
        <v>182</v>
      </c>
      <c r="F42" s="63" t="s">
        <v>181</v>
      </c>
      <c r="G42" s="93">
        <f t="shared" si="3"/>
        <v>49800</v>
      </c>
      <c r="H42" s="93"/>
      <c r="I42" s="93">
        <v>49800</v>
      </c>
      <c r="J42" s="87">
        <v>49800</v>
      </c>
    </row>
    <row r="43" spans="1:10" s="18" customFormat="1" ht="65.25" customHeight="1" x14ac:dyDescent="0.2">
      <c r="A43" s="3" t="s">
        <v>173</v>
      </c>
      <c r="B43" s="3" t="s">
        <v>174</v>
      </c>
      <c r="C43" s="3" t="s">
        <v>45</v>
      </c>
      <c r="D43" s="24" t="s">
        <v>175</v>
      </c>
      <c r="E43" s="6" t="s">
        <v>182</v>
      </c>
      <c r="F43" s="94" t="s">
        <v>181</v>
      </c>
      <c r="G43" s="76">
        <f t="shared" si="3"/>
        <v>220034</v>
      </c>
      <c r="H43" s="91"/>
      <c r="I43" s="92">
        <v>220034</v>
      </c>
      <c r="J43" s="63">
        <v>220034</v>
      </c>
    </row>
    <row r="44" spans="1:10" s="18" customFormat="1" ht="61.5" customHeight="1" x14ac:dyDescent="0.2">
      <c r="A44" s="3" t="s">
        <v>176</v>
      </c>
      <c r="B44" s="3" t="s">
        <v>177</v>
      </c>
      <c r="C44" s="25" t="s">
        <v>45</v>
      </c>
      <c r="D44" s="24" t="s">
        <v>178</v>
      </c>
      <c r="E44" s="6" t="s">
        <v>182</v>
      </c>
      <c r="F44" s="63" t="s">
        <v>181</v>
      </c>
      <c r="G44" s="76">
        <f t="shared" si="3"/>
        <v>1100000</v>
      </c>
      <c r="H44" s="71"/>
      <c r="I44" s="77">
        <v>1100000</v>
      </c>
      <c r="J44" s="63">
        <v>1100000</v>
      </c>
    </row>
    <row r="45" spans="1:10" s="18" customFormat="1" ht="42.75" x14ac:dyDescent="0.2">
      <c r="A45" s="7" t="s">
        <v>47</v>
      </c>
      <c r="B45" s="7"/>
      <c r="C45" s="27"/>
      <c r="D45" s="28" t="s">
        <v>48</v>
      </c>
      <c r="E45" s="17"/>
      <c r="F45" s="17"/>
      <c r="G45" s="62">
        <f t="shared" ref="G45:G58" si="4">H45+I45</f>
        <v>5548110</v>
      </c>
      <c r="H45" s="62">
        <f>H46</f>
        <v>4700859</v>
      </c>
      <c r="I45" s="5">
        <f>I46</f>
        <v>847251</v>
      </c>
      <c r="J45" s="5">
        <f>J46</f>
        <v>847251</v>
      </c>
    </row>
    <row r="46" spans="1:10" s="18" customFormat="1" ht="42.75" x14ac:dyDescent="0.2">
      <c r="A46" s="29" t="s">
        <v>49</v>
      </c>
      <c r="B46" s="9"/>
      <c r="C46" s="30"/>
      <c r="D46" s="28" t="s">
        <v>50</v>
      </c>
      <c r="E46" s="17"/>
      <c r="F46" s="17"/>
      <c r="G46" s="5">
        <f t="shared" si="4"/>
        <v>5548110</v>
      </c>
      <c r="H46" s="5">
        <f>H50+H51+H52+H53+51+H55+H56+H57+H58+H47+H48+H49</f>
        <v>4700859</v>
      </c>
      <c r="I46" s="5">
        <f>I50+I51+I52+I53+51+I55+I56+I57+I58+I47+I48+I49</f>
        <v>847251</v>
      </c>
      <c r="J46" s="5">
        <f>J50+J51+J52+J53+51+J55+J56+J57+J58+J47+J48+J49</f>
        <v>847251</v>
      </c>
    </row>
    <row r="47" spans="1:10" s="18" customFormat="1" ht="69" customHeight="1" x14ac:dyDescent="0.2">
      <c r="A47" s="3" t="s">
        <v>222</v>
      </c>
      <c r="B47" s="3" t="s">
        <v>218</v>
      </c>
      <c r="C47" s="3" t="s">
        <v>219</v>
      </c>
      <c r="D47" s="4" t="s">
        <v>220</v>
      </c>
      <c r="E47" s="64" t="s">
        <v>221</v>
      </c>
      <c r="F47" s="64" t="s">
        <v>242</v>
      </c>
      <c r="G47" s="2">
        <f t="shared" si="4"/>
        <v>1463008</v>
      </c>
      <c r="H47" s="2">
        <v>615808</v>
      </c>
      <c r="I47" s="2">
        <v>847200</v>
      </c>
      <c r="J47" s="2">
        <v>847200</v>
      </c>
    </row>
    <row r="48" spans="1:10" s="18" customFormat="1" ht="67.5" customHeight="1" x14ac:dyDescent="0.2">
      <c r="A48" s="3" t="s">
        <v>223</v>
      </c>
      <c r="B48" s="3" t="s">
        <v>224</v>
      </c>
      <c r="C48" s="3" t="s">
        <v>162</v>
      </c>
      <c r="D48" s="24" t="s">
        <v>225</v>
      </c>
      <c r="E48" s="64" t="s">
        <v>221</v>
      </c>
      <c r="F48" s="64" t="s">
        <v>242</v>
      </c>
      <c r="G48" s="2">
        <f t="shared" si="4"/>
        <v>239000</v>
      </c>
      <c r="H48" s="2">
        <v>239000</v>
      </c>
      <c r="I48" s="2"/>
      <c r="J48" s="2"/>
    </row>
    <row r="49" spans="1:10" s="18" customFormat="1" ht="67.5" customHeight="1" x14ac:dyDescent="0.2">
      <c r="A49" s="15" t="s">
        <v>226</v>
      </c>
      <c r="B49" s="12" t="s">
        <v>227</v>
      </c>
      <c r="C49" s="12" t="s">
        <v>62</v>
      </c>
      <c r="D49" s="26" t="s">
        <v>228</v>
      </c>
      <c r="E49" s="64" t="s">
        <v>221</v>
      </c>
      <c r="F49" s="64" t="s">
        <v>242</v>
      </c>
      <c r="G49" s="2">
        <f t="shared" si="4"/>
        <v>20000</v>
      </c>
      <c r="H49" s="2">
        <v>20000</v>
      </c>
      <c r="I49" s="2"/>
      <c r="J49" s="2"/>
    </row>
    <row r="50" spans="1:10" s="18" customFormat="1" ht="66.75" customHeight="1" x14ac:dyDescent="0.2">
      <c r="A50" s="11" t="s">
        <v>51</v>
      </c>
      <c r="B50" s="11" t="s">
        <v>52</v>
      </c>
      <c r="C50" s="31" t="s">
        <v>53</v>
      </c>
      <c r="D50" s="32" t="s">
        <v>54</v>
      </c>
      <c r="E50" s="64" t="s">
        <v>160</v>
      </c>
      <c r="F50" s="63" t="s">
        <v>180</v>
      </c>
      <c r="G50" s="2">
        <f t="shared" si="4"/>
        <v>12000</v>
      </c>
      <c r="H50" s="2">
        <v>12000</v>
      </c>
      <c r="I50" s="17"/>
      <c r="J50" s="17"/>
    </row>
    <row r="51" spans="1:10" s="18" customFormat="1" ht="63" customHeight="1" x14ac:dyDescent="0.2">
      <c r="A51" s="11" t="s">
        <v>51</v>
      </c>
      <c r="B51" s="11" t="s">
        <v>52</v>
      </c>
      <c r="C51" s="31" t="s">
        <v>53</v>
      </c>
      <c r="D51" s="32" t="s">
        <v>54</v>
      </c>
      <c r="E51" s="64" t="s">
        <v>80</v>
      </c>
      <c r="F51" s="63" t="s">
        <v>121</v>
      </c>
      <c r="G51" s="2">
        <f t="shared" si="4"/>
        <v>30000</v>
      </c>
      <c r="H51" s="2">
        <v>30000</v>
      </c>
      <c r="I51" s="17"/>
      <c r="J51" s="17"/>
    </row>
    <row r="52" spans="1:10" s="18" customFormat="1" ht="63.75" customHeight="1" x14ac:dyDescent="0.2">
      <c r="A52" s="11" t="s">
        <v>55</v>
      </c>
      <c r="B52" s="11" t="s">
        <v>56</v>
      </c>
      <c r="C52" s="31" t="s">
        <v>57</v>
      </c>
      <c r="D52" s="32" t="s">
        <v>58</v>
      </c>
      <c r="E52" s="64" t="s">
        <v>160</v>
      </c>
      <c r="F52" s="63" t="s">
        <v>180</v>
      </c>
      <c r="G52" s="2">
        <f t="shared" si="4"/>
        <v>130000</v>
      </c>
      <c r="H52" s="2">
        <v>130000</v>
      </c>
      <c r="I52" s="17"/>
      <c r="J52" s="17"/>
    </row>
    <row r="53" spans="1:10" s="18" customFormat="1" ht="81.75" customHeight="1" x14ac:dyDescent="0.2">
      <c r="A53" s="11" t="s">
        <v>59</v>
      </c>
      <c r="B53" s="11" t="s">
        <v>60</v>
      </c>
      <c r="C53" s="31" t="s">
        <v>57</v>
      </c>
      <c r="D53" s="32" t="s">
        <v>61</v>
      </c>
      <c r="E53" s="64" t="s">
        <v>81</v>
      </c>
      <c r="F53" s="63" t="s">
        <v>127</v>
      </c>
      <c r="G53" s="2">
        <f t="shared" si="4"/>
        <v>2100000</v>
      </c>
      <c r="H53" s="2">
        <v>2100000</v>
      </c>
      <c r="I53" s="17"/>
      <c r="J53" s="17"/>
    </row>
    <row r="54" spans="1:10" s="18" customFormat="1" ht="94.5" customHeight="1" x14ac:dyDescent="0.2">
      <c r="A54" s="15" t="s">
        <v>63</v>
      </c>
      <c r="B54" s="12" t="s">
        <v>64</v>
      </c>
      <c r="C54" s="23" t="s">
        <v>62</v>
      </c>
      <c r="D54" s="26" t="s">
        <v>65</v>
      </c>
      <c r="E54" s="64" t="s">
        <v>160</v>
      </c>
      <c r="F54" s="63" t="s">
        <v>180</v>
      </c>
      <c r="G54" s="2">
        <f t="shared" si="4"/>
        <v>35000</v>
      </c>
      <c r="H54" s="2">
        <v>35000</v>
      </c>
      <c r="I54" s="17"/>
      <c r="J54" s="17"/>
    </row>
    <row r="55" spans="1:10" s="18" customFormat="1" ht="90" x14ac:dyDescent="0.2">
      <c r="A55" s="15" t="s">
        <v>66</v>
      </c>
      <c r="B55" s="12" t="s">
        <v>67</v>
      </c>
      <c r="C55" s="23" t="s">
        <v>68</v>
      </c>
      <c r="D55" s="26" t="s">
        <v>69</v>
      </c>
      <c r="E55" s="64" t="s">
        <v>160</v>
      </c>
      <c r="F55" s="63" t="s">
        <v>180</v>
      </c>
      <c r="G55" s="2">
        <f t="shared" si="4"/>
        <v>20000</v>
      </c>
      <c r="H55" s="2">
        <v>20000</v>
      </c>
      <c r="I55" s="17"/>
      <c r="J55" s="17"/>
    </row>
    <row r="56" spans="1:10" s="18" customFormat="1" ht="64.5" customHeight="1" x14ac:dyDescent="0.2">
      <c r="A56" s="15" t="s">
        <v>70</v>
      </c>
      <c r="B56" s="12" t="s">
        <v>71</v>
      </c>
      <c r="C56" s="23" t="s">
        <v>53</v>
      </c>
      <c r="D56" s="26" t="s">
        <v>72</v>
      </c>
      <c r="E56" s="64" t="s">
        <v>160</v>
      </c>
      <c r="F56" s="63" t="s">
        <v>180</v>
      </c>
      <c r="G56" s="2">
        <f t="shared" si="4"/>
        <v>50000</v>
      </c>
      <c r="H56" s="2">
        <v>50000</v>
      </c>
      <c r="I56" s="17"/>
      <c r="J56" s="17"/>
    </row>
    <row r="57" spans="1:10" s="18" customFormat="1" ht="65.25" customHeight="1" x14ac:dyDescent="0.2">
      <c r="A57" s="15" t="s">
        <v>73</v>
      </c>
      <c r="B57" s="12" t="s">
        <v>74</v>
      </c>
      <c r="C57" s="23" t="s">
        <v>53</v>
      </c>
      <c r="D57" s="26" t="s">
        <v>75</v>
      </c>
      <c r="E57" s="64" t="s">
        <v>160</v>
      </c>
      <c r="F57" s="63" t="s">
        <v>180</v>
      </c>
      <c r="G57" s="2">
        <f t="shared" si="4"/>
        <v>100000</v>
      </c>
      <c r="H57" s="2">
        <v>100000</v>
      </c>
      <c r="I57" s="17"/>
      <c r="J57" s="17"/>
    </row>
    <row r="58" spans="1:10" s="18" customFormat="1" ht="73.5" customHeight="1" x14ac:dyDescent="0.25">
      <c r="A58" s="11" t="s">
        <v>76</v>
      </c>
      <c r="B58" s="3" t="s">
        <v>77</v>
      </c>
      <c r="C58" s="25" t="s">
        <v>78</v>
      </c>
      <c r="D58" s="33" t="s">
        <v>79</v>
      </c>
      <c r="E58" s="64" t="s">
        <v>160</v>
      </c>
      <c r="F58" s="63" t="s">
        <v>180</v>
      </c>
      <c r="G58" s="2">
        <f t="shared" si="4"/>
        <v>1384000</v>
      </c>
      <c r="H58" s="2">
        <v>1384000</v>
      </c>
      <c r="I58" s="17"/>
      <c r="J58" s="17"/>
    </row>
    <row r="59" spans="1:10" s="18" customFormat="1" ht="28.5" x14ac:dyDescent="0.2">
      <c r="A59" s="34" t="s">
        <v>82</v>
      </c>
      <c r="B59" s="34"/>
      <c r="C59" s="35"/>
      <c r="D59" s="36" t="s">
        <v>100</v>
      </c>
      <c r="E59" s="17"/>
      <c r="F59" s="63"/>
      <c r="G59" s="5">
        <f>H59+I59</f>
        <v>1667796</v>
      </c>
      <c r="H59" s="5">
        <f t="shared" ref="H59:J59" si="5">H60</f>
        <v>590000</v>
      </c>
      <c r="I59" s="5">
        <f t="shared" si="5"/>
        <v>1077796</v>
      </c>
      <c r="J59" s="5">
        <f t="shared" si="5"/>
        <v>1077796</v>
      </c>
    </row>
    <row r="60" spans="1:10" s="18" customFormat="1" ht="28.5" x14ac:dyDescent="0.2">
      <c r="A60" s="37" t="s">
        <v>83</v>
      </c>
      <c r="B60" s="38"/>
      <c r="C60" s="39"/>
      <c r="D60" s="40" t="s">
        <v>101</v>
      </c>
      <c r="E60" s="17"/>
      <c r="F60" s="63"/>
      <c r="G60" s="5">
        <f>H60+I60</f>
        <v>1667796</v>
      </c>
      <c r="H60" s="5">
        <f>H61+H62</f>
        <v>590000</v>
      </c>
      <c r="I60" s="5">
        <f>I61+I62</f>
        <v>1077796</v>
      </c>
      <c r="J60" s="5">
        <f t="shared" ref="J60" si="6">J61+J62</f>
        <v>1077796</v>
      </c>
    </row>
    <row r="61" spans="1:10" s="18" customFormat="1" ht="63.75" customHeight="1" x14ac:dyDescent="0.2">
      <c r="A61" s="57" t="s">
        <v>132</v>
      </c>
      <c r="B61" s="57" t="s">
        <v>133</v>
      </c>
      <c r="C61" s="58" t="s">
        <v>99</v>
      </c>
      <c r="D61" s="44" t="s">
        <v>102</v>
      </c>
      <c r="E61" s="65" t="s">
        <v>123</v>
      </c>
      <c r="F61" s="63" t="s">
        <v>122</v>
      </c>
      <c r="G61" s="2">
        <f>H61+I61</f>
        <v>590000</v>
      </c>
      <c r="H61" s="2">
        <v>590000</v>
      </c>
      <c r="I61" s="17"/>
      <c r="J61" s="17"/>
    </row>
    <row r="62" spans="1:10" s="18" customFormat="1" ht="60" x14ac:dyDescent="0.2">
      <c r="A62" s="57" t="s">
        <v>200</v>
      </c>
      <c r="B62" s="57" t="s">
        <v>201</v>
      </c>
      <c r="C62" s="58" t="s">
        <v>45</v>
      </c>
      <c r="D62" s="44" t="s">
        <v>202</v>
      </c>
      <c r="E62" s="6" t="s">
        <v>182</v>
      </c>
      <c r="F62" s="63" t="s">
        <v>181</v>
      </c>
      <c r="G62" s="2">
        <f>H62+I62</f>
        <v>1077796</v>
      </c>
      <c r="H62" s="2"/>
      <c r="I62" s="2">
        <v>1077796</v>
      </c>
      <c r="J62" s="2">
        <v>1077796</v>
      </c>
    </row>
    <row r="63" spans="1:10" s="18" customFormat="1" ht="28.5" x14ac:dyDescent="0.2">
      <c r="A63" s="34" t="s">
        <v>84</v>
      </c>
      <c r="B63" s="47"/>
      <c r="C63" s="47"/>
      <c r="D63" s="48" t="s">
        <v>86</v>
      </c>
      <c r="E63" s="44"/>
      <c r="F63" s="53"/>
      <c r="G63" s="5">
        <f t="shared" ref="G63:G71" si="7">H63+I63</f>
        <v>1112435</v>
      </c>
      <c r="H63" s="5">
        <f>H64</f>
        <v>1112435</v>
      </c>
      <c r="I63" s="17"/>
      <c r="J63" s="17"/>
    </row>
    <row r="64" spans="1:10" s="18" customFormat="1" ht="28.5" x14ac:dyDescent="0.2">
      <c r="A64" s="37" t="s">
        <v>85</v>
      </c>
      <c r="B64" s="49"/>
      <c r="C64" s="49"/>
      <c r="D64" s="50" t="s">
        <v>86</v>
      </c>
      <c r="E64" s="44"/>
      <c r="F64" s="53"/>
      <c r="G64" s="5">
        <f t="shared" si="7"/>
        <v>1112435</v>
      </c>
      <c r="H64" s="5">
        <f>H65+H66+H67+H68+H69+H70+H71</f>
        <v>1112435</v>
      </c>
      <c r="I64" s="17"/>
      <c r="J64" s="17"/>
    </row>
    <row r="65" spans="1:10" s="18" customFormat="1" ht="65.25" customHeight="1" x14ac:dyDescent="0.2">
      <c r="A65" s="41" t="s">
        <v>103</v>
      </c>
      <c r="B65" s="42" t="s">
        <v>104</v>
      </c>
      <c r="C65" s="43" t="s">
        <v>22</v>
      </c>
      <c r="D65" s="44" t="s">
        <v>105</v>
      </c>
      <c r="E65" s="46" t="s">
        <v>87</v>
      </c>
      <c r="F65" s="63" t="s">
        <v>124</v>
      </c>
      <c r="G65" s="2">
        <f t="shared" si="7"/>
        <v>315245</v>
      </c>
      <c r="H65" s="2">
        <v>315245</v>
      </c>
      <c r="I65" s="17"/>
      <c r="J65" s="17"/>
    </row>
    <row r="66" spans="1:10" s="18" customFormat="1" ht="63.75" customHeight="1" x14ac:dyDescent="0.2">
      <c r="A66" s="41" t="s">
        <v>111</v>
      </c>
      <c r="B66" s="42" t="s">
        <v>112</v>
      </c>
      <c r="C66" s="43" t="s">
        <v>22</v>
      </c>
      <c r="D66" s="44" t="s">
        <v>113</v>
      </c>
      <c r="E66" s="46" t="s">
        <v>137</v>
      </c>
      <c r="F66" s="6" t="s">
        <v>138</v>
      </c>
      <c r="G66" s="2">
        <f t="shared" si="7"/>
        <v>63490</v>
      </c>
      <c r="H66" s="2">
        <v>63490</v>
      </c>
      <c r="I66" s="17"/>
      <c r="J66" s="17"/>
    </row>
    <row r="67" spans="1:10" s="18" customFormat="1" ht="64.5" customHeight="1" x14ac:dyDescent="0.2">
      <c r="A67" s="41" t="s">
        <v>111</v>
      </c>
      <c r="B67" s="42" t="s">
        <v>112</v>
      </c>
      <c r="C67" s="43" t="s">
        <v>22</v>
      </c>
      <c r="D67" s="44" t="s">
        <v>113</v>
      </c>
      <c r="E67" s="45" t="s">
        <v>114</v>
      </c>
      <c r="F67" s="63" t="s">
        <v>125</v>
      </c>
      <c r="G67" s="2">
        <f t="shared" si="7"/>
        <v>41700</v>
      </c>
      <c r="H67" s="2">
        <v>41700</v>
      </c>
      <c r="I67" s="17"/>
      <c r="J67" s="17"/>
    </row>
    <row r="68" spans="1:10" s="18" customFormat="1" ht="58.5" customHeight="1" x14ac:dyDescent="0.2">
      <c r="A68" s="51" t="s">
        <v>88</v>
      </c>
      <c r="B68" s="51" t="s">
        <v>89</v>
      </c>
      <c r="C68" s="51" t="s">
        <v>90</v>
      </c>
      <c r="D68" s="52" t="s">
        <v>91</v>
      </c>
      <c r="E68" s="46" t="s">
        <v>115</v>
      </c>
      <c r="F68" s="63" t="s">
        <v>126</v>
      </c>
      <c r="G68" s="2">
        <f t="shared" si="7"/>
        <v>100000</v>
      </c>
      <c r="H68" s="2">
        <v>100000</v>
      </c>
      <c r="I68" s="17"/>
      <c r="J68" s="17"/>
    </row>
    <row r="69" spans="1:10" s="18" customFormat="1" ht="61.5" customHeight="1" x14ac:dyDescent="0.2">
      <c r="A69" s="51" t="s">
        <v>94</v>
      </c>
      <c r="B69" s="51" t="s">
        <v>95</v>
      </c>
      <c r="C69" s="51" t="s">
        <v>90</v>
      </c>
      <c r="D69" s="52" t="s">
        <v>96</v>
      </c>
      <c r="E69" s="46" t="s">
        <v>115</v>
      </c>
      <c r="F69" s="63" t="s">
        <v>126</v>
      </c>
      <c r="G69" s="2">
        <f t="shared" si="7"/>
        <v>80000</v>
      </c>
      <c r="H69" s="2">
        <v>80000</v>
      </c>
      <c r="I69" s="17"/>
      <c r="J69" s="17"/>
    </row>
    <row r="70" spans="1:10" s="18" customFormat="1" ht="58.5" customHeight="1" x14ac:dyDescent="0.2">
      <c r="A70" s="51" t="s">
        <v>97</v>
      </c>
      <c r="B70" s="51" t="s">
        <v>98</v>
      </c>
      <c r="C70" s="51" t="s">
        <v>90</v>
      </c>
      <c r="D70" s="52" t="s">
        <v>92</v>
      </c>
      <c r="E70" s="46" t="s">
        <v>115</v>
      </c>
      <c r="F70" s="63" t="s">
        <v>126</v>
      </c>
      <c r="G70" s="2">
        <f t="shared" si="7"/>
        <v>6000</v>
      </c>
      <c r="H70" s="2">
        <v>6000</v>
      </c>
      <c r="I70" s="17"/>
      <c r="J70" s="17"/>
    </row>
    <row r="71" spans="1:10" s="18" customFormat="1" ht="60.75" customHeight="1" x14ac:dyDescent="0.2">
      <c r="A71" s="60" t="s">
        <v>116</v>
      </c>
      <c r="B71" s="54" t="s">
        <v>117</v>
      </c>
      <c r="C71" s="55" t="s">
        <v>90</v>
      </c>
      <c r="D71" s="56" t="s">
        <v>118</v>
      </c>
      <c r="E71" s="46" t="s">
        <v>115</v>
      </c>
      <c r="F71" s="63" t="s">
        <v>126</v>
      </c>
      <c r="G71" s="2">
        <f t="shared" si="7"/>
        <v>506000</v>
      </c>
      <c r="H71" s="2">
        <v>506000</v>
      </c>
      <c r="I71" s="17"/>
      <c r="J71" s="17"/>
    </row>
    <row r="72" spans="1:10" s="18" customFormat="1" ht="28.5" x14ac:dyDescent="0.2">
      <c r="A72" s="34" t="s">
        <v>106</v>
      </c>
      <c r="B72" s="57"/>
      <c r="C72" s="58"/>
      <c r="D72" s="59" t="s">
        <v>93</v>
      </c>
      <c r="E72" s="65"/>
      <c r="F72" s="24"/>
      <c r="G72" s="73">
        <f t="shared" ref="G72:G84" si="8">H72+I72</f>
        <v>5381696</v>
      </c>
      <c r="H72" s="73">
        <f>H73</f>
        <v>5023696</v>
      </c>
      <c r="I72" s="73">
        <f>I73</f>
        <v>358000</v>
      </c>
      <c r="J72" s="73">
        <f>J73</f>
        <v>358000</v>
      </c>
    </row>
    <row r="73" spans="1:10" s="18" customFormat="1" ht="28.5" x14ac:dyDescent="0.2">
      <c r="A73" s="37" t="s">
        <v>107</v>
      </c>
      <c r="B73" s="42"/>
      <c r="C73" s="43"/>
      <c r="D73" s="59" t="s">
        <v>93</v>
      </c>
      <c r="E73" s="46"/>
      <c r="F73" s="24"/>
      <c r="G73" s="5">
        <f t="shared" si="8"/>
        <v>5381696</v>
      </c>
      <c r="H73" s="5">
        <f>H75+H76+H77+H78+H79+H80+H81+H82+H74+H83</f>
        <v>5023696</v>
      </c>
      <c r="I73" s="5">
        <f t="shared" ref="I73:J73" si="9">I75+I76+I77+I78+I79+I80+I81+I82+I74+I83</f>
        <v>358000</v>
      </c>
      <c r="J73" s="5">
        <f t="shared" si="9"/>
        <v>358000</v>
      </c>
    </row>
    <row r="74" spans="1:10" s="18" customFormat="1" ht="63.75" customHeight="1" x14ac:dyDescent="0.2">
      <c r="A74" s="3" t="s">
        <v>237</v>
      </c>
      <c r="B74" s="3" t="s">
        <v>235</v>
      </c>
      <c r="C74" s="3" t="s">
        <v>215</v>
      </c>
      <c r="D74" s="24" t="s">
        <v>236</v>
      </c>
      <c r="E74" s="6" t="s">
        <v>182</v>
      </c>
      <c r="F74" s="63" t="s">
        <v>181</v>
      </c>
      <c r="G74" s="2">
        <f t="shared" si="8"/>
        <v>8000</v>
      </c>
      <c r="H74" s="5"/>
      <c r="I74" s="2">
        <v>8000</v>
      </c>
      <c r="J74" s="2">
        <v>8000</v>
      </c>
    </row>
    <row r="75" spans="1:10" s="18" customFormat="1" ht="79.5" customHeight="1" x14ac:dyDescent="0.2">
      <c r="A75" s="57" t="s">
        <v>108</v>
      </c>
      <c r="B75" s="57" t="s">
        <v>109</v>
      </c>
      <c r="C75" s="58" t="s">
        <v>12</v>
      </c>
      <c r="D75" s="61" t="s">
        <v>110</v>
      </c>
      <c r="E75" s="78" t="s">
        <v>160</v>
      </c>
      <c r="F75" s="79" t="s">
        <v>180</v>
      </c>
      <c r="G75" s="2">
        <f t="shared" si="8"/>
        <v>155000</v>
      </c>
      <c r="H75" s="2">
        <v>155000</v>
      </c>
      <c r="I75" s="17"/>
      <c r="J75" s="17"/>
    </row>
    <row r="76" spans="1:10" s="18" customFormat="1" ht="78.75" customHeight="1" x14ac:dyDescent="0.2">
      <c r="A76" s="57" t="s">
        <v>108</v>
      </c>
      <c r="B76" s="57" t="s">
        <v>109</v>
      </c>
      <c r="C76" s="58" t="s">
        <v>12</v>
      </c>
      <c r="D76" s="61" t="s">
        <v>110</v>
      </c>
      <c r="E76" s="64" t="s">
        <v>160</v>
      </c>
      <c r="F76" s="63" t="s">
        <v>180</v>
      </c>
      <c r="G76" s="2">
        <f t="shared" si="8"/>
        <v>300000</v>
      </c>
      <c r="H76" s="2">
        <v>300000</v>
      </c>
      <c r="I76" s="17"/>
      <c r="J76" s="17"/>
    </row>
    <row r="77" spans="1:10" s="18" customFormat="1" ht="73.5" customHeight="1" x14ac:dyDescent="0.2">
      <c r="A77" s="57" t="s">
        <v>108</v>
      </c>
      <c r="B77" s="57" t="s">
        <v>109</v>
      </c>
      <c r="C77" s="58" t="s">
        <v>12</v>
      </c>
      <c r="D77" s="61" t="s">
        <v>110</v>
      </c>
      <c r="E77" s="64" t="s">
        <v>160</v>
      </c>
      <c r="F77" s="63" t="s">
        <v>180</v>
      </c>
      <c r="G77" s="2">
        <f t="shared" si="8"/>
        <v>173800</v>
      </c>
      <c r="H77" s="2">
        <v>173800</v>
      </c>
      <c r="I77" s="17"/>
      <c r="J77" s="17"/>
    </row>
    <row r="78" spans="1:10" s="18" customFormat="1" ht="82.5" customHeight="1" x14ac:dyDescent="0.2">
      <c r="A78" s="57" t="s">
        <v>108</v>
      </c>
      <c r="B78" s="57" t="s">
        <v>109</v>
      </c>
      <c r="C78" s="58" t="s">
        <v>12</v>
      </c>
      <c r="D78" s="61" t="s">
        <v>110</v>
      </c>
      <c r="E78" s="6" t="s">
        <v>182</v>
      </c>
      <c r="F78" s="63" t="s">
        <v>181</v>
      </c>
      <c r="G78" s="2">
        <f t="shared" si="8"/>
        <v>800000</v>
      </c>
      <c r="H78" s="2">
        <v>800000</v>
      </c>
      <c r="I78" s="17"/>
      <c r="J78" s="17"/>
    </row>
    <row r="79" spans="1:10" s="18" customFormat="1" ht="80.25" customHeight="1" x14ac:dyDescent="0.2">
      <c r="A79" s="57" t="s">
        <v>108</v>
      </c>
      <c r="B79" s="57" t="s">
        <v>109</v>
      </c>
      <c r="C79" s="58" t="s">
        <v>12</v>
      </c>
      <c r="D79" s="61" t="s">
        <v>110</v>
      </c>
      <c r="E79" s="6" t="s">
        <v>182</v>
      </c>
      <c r="F79" s="63" t="s">
        <v>181</v>
      </c>
      <c r="G79" s="2">
        <f t="shared" si="8"/>
        <v>400000</v>
      </c>
      <c r="H79" s="2">
        <v>400000</v>
      </c>
      <c r="I79" s="17"/>
      <c r="J79" s="17"/>
    </row>
    <row r="80" spans="1:10" s="18" customFormat="1" ht="81.75" customHeight="1" x14ac:dyDescent="0.2">
      <c r="A80" s="57" t="s">
        <v>108</v>
      </c>
      <c r="B80" s="57" t="s">
        <v>109</v>
      </c>
      <c r="C80" s="58" t="s">
        <v>12</v>
      </c>
      <c r="D80" s="61" t="s">
        <v>110</v>
      </c>
      <c r="E80" s="6" t="s">
        <v>182</v>
      </c>
      <c r="F80" s="63" t="s">
        <v>181</v>
      </c>
      <c r="G80" s="2">
        <f t="shared" si="8"/>
        <v>3160000</v>
      </c>
      <c r="H80" s="2">
        <v>3160000</v>
      </c>
      <c r="I80" s="17"/>
      <c r="J80" s="17"/>
    </row>
    <row r="81" spans="1:10" s="18" customFormat="1" ht="76.5" customHeight="1" x14ac:dyDescent="0.2">
      <c r="A81" s="57" t="s">
        <v>108</v>
      </c>
      <c r="B81" s="57" t="s">
        <v>109</v>
      </c>
      <c r="C81" s="58" t="s">
        <v>12</v>
      </c>
      <c r="D81" s="61" t="s">
        <v>110</v>
      </c>
      <c r="E81" s="6" t="s">
        <v>182</v>
      </c>
      <c r="F81" s="63" t="s">
        <v>181</v>
      </c>
      <c r="G81" s="2">
        <f t="shared" si="8"/>
        <v>30396</v>
      </c>
      <c r="H81" s="2">
        <v>30396</v>
      </c>
      <c r="I81" s="17"/>
      <c r="J81" s="17"/>
    </row>
    <row r="82" spans="1:10" s="18" customFormat="1" ht="68.25" customHeight="1" x14ac:dyDescent="0.2">
      <c r="A82" s="82" t="s">
        <v>229</v>
      </c>
      <c r="B82" s="83" t="s">
        <v>230</v>
      </c>
      <c r="C82" s="83" t="s">
        <v>12</v>
      </c>
      <c r="D82" s="84" t="s">
        <v>231</v>
      </c>
      <c r="E82" s="85" t="s">
        <v>233</v>
      </c>
      <c r="F82" s="63" t="s">
        <v>243</v>
      </c>
      <c r="G82" s="2">
        <f t="shared" si="8"/>
        <v>350000</v>
      </c>
      <c r="H82" s="2"/>
      <c r="I82" s="2">
        <v>350000</v>
      </c>
      <c r="J82" s="2">
        <v>350000</v>
      </c>
    </row>
    <row r="83" spans="1:10" s="18" customFormat="1" ht="63" customHeight="1" x14ac:dyDescent="0.2">
      <c r="A83" s="57" t="s">
        <v>108</v>
      </c>
      <c r="B83" s="57" t="s">
        <v>109</v>
      </c>
      <c r="C83" s="58" t="s">
        <v>12</v>
      </c>
      <c r="D83" s="61" t="s">
        <v>110</v>
      </c>
      <c r="E83" s="26" t="s">
        <v>239</v>
      </c>
      <c r="F83" s="81" t="s">
        <v>240</v>
      </c>
      <c r="G83" s="2">
        <f t="shared" si="8"/>
        <v>4500</v>
      </c>
      <c r="H83" s="2">
        <v>4500</v>
      </c>
      <c r="I83" s="2"/>
      <c r="J83" s="2"/>
    </row>
    <row r="84" spans="1:10" ht="14.25" x14ac:dyDescent="0.2">
      <c r="A84" s="62" t="s">
        <v>8</v>
      </c>
      <c r="B84" s="62" t="s">
        <v>8</v>
      </c>
      <c r="C84" s="62" t="s">
        <v>8</v>
      </c>
      <c r="D84" s="66" t="s">
        <v>9</v>
      </c>
      <c r="E84" s="62" t="s">
        <v>8</v>
      </c>
      <c r="F84" s="62" t="s">
        <v>8</v>
      </c>
      <c r="G84" s="5">
        <f t="shared" si="8"/>
        <v>60930195.019999996</v>
      </c>
      <c r="H84" s="5">
        <f>H11+H35+H45+H59+H63+H72</f>
        <v>29978714.02</v>
      </c>
      <c r="I84" s="5">
        <f>I11+I35+I45+I59+I63+I72</f>
        <v>30951481</v>
      </c>
      <c r="J84" s="5">
        <f>J11+J35+J45+J59+J63+J72</f>
        <v>30632547</v>
      </c>
    </row>
    <row r="87" spans="1:10" x14ac:dyDescent="0.2">
      <c r="A87" t="s">
        <v>241</v>
      </c>
    </row>
  </sheetData>
  <mergeCells count="13">
    <mergeCell ref="D8:D9"/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2020-05-27T04:57:24Z</cp:lastPrinted>
  <dcterms:created xsi:type="dcterms:W3CDTF">2018-11-29T06:06:17Z</dcterms:created>
  <dcterms:modified xsi:type="dcterms:W3CDTF">2020-05-27T11:29:59Z</dcterms:modified>
</cp:coreProperties>
</file>