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8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<sst xmlns="http://schemas.openxmlformats.org/spreadsheetml/2006/main" count="166" uniqueCount="122">
  <si>
    <t xml:space="preserve">ЗАТВЕРДЖЕНО</t>
  </si>
  <si>
    <t xml:space="preserve">Рішенням _______сесії міської ради ________скликання                                                  від ____ ____________№_____</t>
  </si>
  <si>
    <t xml:space="preserve">Міський голова ________________      Віталій Немерець</t>
  </si>
  <si>
    <t xml:space="preserve">(підпис)</t>
  </si>
  <si>
    <t xml:space="preserve">(ПІП)</t>
  </si>
  <si>
    <t xml:space="preserve">Проект</t>
  </si>
  <si>
    <t xml:space="preserve">Х</t>
  </si>
  <si>
    <t xml:space="preserve">Попередній</t>
  </si>
  <si>
    <t xml:space="preserve">Уточнений</t>
  </si>
  <si>
    <t xml:space="preserve">Зміни</t>
  </si>
  <si>
    <t xml:space="preserve">зробити позначку "Х"</t>
  </si>
  <si>
    <t xml:space="preserve">коди</t>
  </si>
  <si>
    <r>
      <rPr>
        <sz val="12"/>
        <color rgb="FF000000"/>
        <rFont val="Times New Roman"/>
        <family val="1"/>
        <charset val="204"/>
      </rPr>
      <t xml:space="preserve">Підприємство     </t>
    </r>
    <r>
      <rPr>
        <b val="true"/>
        <i val="true"/>
        <sz val="12"/>
        <color rgb="FF000000"/>
        <rFont val="Times New Roman"/>
        <family val="1"/>
        <charset val="204"/>
      </rPr>
      <t xml:space="preserve">                            КНП "Каховська ЦМЛ"</t>
    </r>
  </si>
  <si>
    <t xml:space="preserve">за ЄДРПОУ</t>
  </si>
  <si>
    <r>
      <rPr>
        <sz val="12"/>
        <color rgb="FF000000"/>
        <rFont val="Times New Roman"/>
        <family val="1"/>
        <charset val="204"/>
      </rPr>
      <t xml:space="preserve">Організаційно-правова форма      </t>
    </r>
    <r>
      <rPr>
        <i val="true"/>
        <sz val="12"/>
        <color rgb="FF000000"/>
        <rFont val="Times New Roman"/>
        <family val="1"/>
        <charset val="204"/>
      </rPr>
      <t xml:space="preserve">комунальне підприємство</t>
    </r>
  </si>
  <si>
    <t xml:space="preserve">за КОПФГ</t>
  </si>
  <si>
    <r>
      <rPr>
        <sz val="12"/>
        <color rgb="FF000000"/>
        <rFont val="Times New Roman"/>
        <family val="1"/>
        <charset val="204"/>
      </rPr>
      <t xml:space="preserve">Територія         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Каховська міська територіальна громада</t>
    </r>
  </si>
  <si>
    <t xml:space="preserve">за КОАТУУ</t>
  </si>
  <si>
    <r>
      <rPr>
        <sz val="12"/>
        <color rgb="FF000000"/>
        <rFont val="Times New Roman"/>
        <family val="1"/>
        <charset val="204"/>
      </rPr>
      <t xml:space="preserve">Орган управління                          </t>
    </r>
    <r>
      <rPr>
        <b val="true"/>
        <i val="true"/>
        <sz val="12"/>
        <color rgb="FF000000"/>
        <rFont val="Times New Roman"/>
        <family val="1"/>
        <charset val="204"/>
      </rPr>
      <t xml:space="preserve">Каховська міська рада</t>
    </r>
    <r>
      <rPr>
        <sz val="12"/>
        <color rgb="FF000000"/>
        <rFont val="Times New Roman"/>
        <family val="1"/>
        <charset val="204"/>
      </rPr>
      <t xml:space="preserve"> </t>
    </r>
  </si>
  <si>
    <t xml:space="preserve">за СПОДУ</t>
  </si>
  <si>
    <r>
      <rPr>
        <sz val="12"/>
        <color rgb="FF000000"/>
        <rFont val="Times New Roman"/>
        <family val="1"/>
        <charset val="204"/>
      </rPr>
      <t xml:space="preserve">Галузь              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медицина</t>
    </r>
  </si>
  <si>
    <t xml:space="preserve">за ЗКГНГ</t>
  </si>
  <si>
    <r>
      <rPr>
        <sz val="12"/>
        <color rgb="FF000000"/>
        <rFont val="Times New Roman"/>
        <family val="1"/>
        <charset val="204"/>
      </rPr>
      <t xml:space="preserve">Вид діяльності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діяльність лікарняних закладів</t>
    </r>
  </si>
  <si>
    <t xml:space="preserve">за КВЕД</t>
  </si>
  <si>
    <t xml:space="preserve">86.10</t>
  </si>
  <si>
    <r>
      <rPr>
        <sz val="12"/>
        <color rgb="FF000000"/>
        <rFont val="Times New Roman"/>
        <family val="1"/>
        <charset val="204"/>
      </rPr>
      <t xml:space="preserve">Одиниці виміру:                            </t>
    </r>
    <r>
      <rPr>
        <i val="true"/>
        <sz val="12"/>
        <color rgb="FF000000"/>
        <rFont val="Times New Roman"/>
        <family val="1"/>
        <charset val="204"/>
      </rPr>
      <t xml:space="preserve">тис. гривень</t>
    </r>
  </si>
  <si>
    <r>
      <rPr>
        <sz val="12"/>
        <color rgb="FF000000"/>
        <rFont val="Times New Roman"/>
        <family val="1"/>
        <charset val="204"/>
      </rPr>
      <t xml:space="preserve">Форма власності                           </t>
    </r>
    <r>
      <rPr>
        <i val="true"/>
        <sz val="12"/>
        <color rgb="FF000000"/>
        <rFont val="Times New Roman"/>
        <family val="1"/>
        <charset val="204"/>
      </rPr>
      <t xml:space="preserve">комунальна</t>
    </r>
  </si>
  <si>
    <t xml:space="preserve">Середньооблікова кількість штатних працівників</t>
  </si>
  <si>
    <r>
      <rPr>
        <sz val="12"/>
        <color rgb="FF000000"/>
        <rFont val="Times New Roman"/>
        <family val="1"/>
        <charset val="204"/>
      </rPr>
      <t xml:space="preserve">Місцезнаходження                       </t>
    </r>
    <r>
      <rPr>
        <i val="true"/>
        <sz val="12"/>
        <color rgb="FF000000"/>
        <rFont val="Times New Roman"/>
        <family val="1"/>
        <charset val="204"/>
      </rPr>
      <t xml:space="preserve">м.Каховка вул. Першотравнева,34</t>
    </r>
  </si>
  <si>
    <r>
      <rPr>
        <sz val="12"/>
        <color rgb="FF000000"/>
        <rFont val="Times New Roman"/>
        <family val="1"/>
        <charset val="204"/>
      </rPr>
      <t xml:space="preserve">Телефон                                        </t>
    </r>
    <r>
      <rPr>
        <i val="true"/>
        <sz val="12"/>
        <color rgb="FF000000"/>
        <rFont val="Times New Roman"/>
        <family val="1"/>
        <charset val="204"/>
      </rPr>
      <t xml:space="preserve"> (05536) 5-55-02</t>
    </r>
  </si>
  <si>
    <r>
      <rPr>
        <sz val="12"/>
        <color rgb="FF000000"/>
        <rFont val="Times New Roman"/>
        <family val="1"/>
        <charset val="204"/>
      </rPr>
      <t xml:space="preserve">Прізвище та ініціали керівника   </t>
    </r>
    <r>
      <rPr>
        <i val="true"/>
        <sz val="12"/>
        <color rgb="FF000000"/>
        <rFont val="Times New Roman"/>
        <family val="1"/>
        <charset val="204"/>
      </rPr>
      <t xml:space="preserve"> Мазур О.Б.</t>
    </r>
  </si>
  <si>
    <t xml:space="preserve">ФІНАНСОВИЙ ПЛАН ПІДПРИЄМСТВА НА 2021 РІК</t>
  </si>
  <si>
    <t xml:space="preserve">Основні фінансові показники підприємства</t>
  </si>
  <si>
    <t xml:space="preserve">код рядка</t>
  </si>
  <si>
    <t xml:space="preserve">факт минулого року</t>
  </si>
  <si>
    <t xml:space="preserve">плановий рік (усього)</t>
  </si>
  <si>
    <t xml:space="preserve">Утому числі за кварталами</t>
  </si>
  <si>
    <t xml:space="preserve">I           квартал</t>
  </si>
  <si>
    <t xml:space="preserve">II               квартал</t>
  </si>
  <si>
    <t xml:space="preserve">III      квартал</t>
  </si>
  <si>
    <t xml:space="preserve">IV           квартал</t>
  </si>
  <si>
    <t xml:space="preserve">I. Формування фінансового результату підприємства</t>
  </si>
  <si>
    <t xml:space="preserve">1.1 Доходи від операційної діяльності (деталізація)</t>
  </si>
  <si>
    <t xml:space="preserve">Дохід (виручка) від реалізації продукції (товарів,робіт,послуг) (за договором з НСЗУ)</t>
  </si>
  <si>
    <t xml:space="preserve">Кошти з місцевих бюджетів за програмою підтримки</t>
  </si>
  <si>
    <t xml:space="preserve">Кошти з місцевих бюджетів за цільовими програмами, у т.ч.:</t>
  </si>
  <si>
    <t xml:space="preserve">Програма захисту населення в умовах спалаху гострої респіраторної хвороби COVID-19 спричиненої короновірусом  SAPS-CoV-2</t>
  </si>
  <si>
    <t xml:space="preserve">Інші доходи від операційної діяльності, в т.ч.:</t>
  </si>
  <si>
    <t xml:space="preserve">дохід від оренди активів</t>
  </si>
  <si>
    <t xml:space="preserve">дохід від платних послуг</t>
  </si>
  <si>
    <t xml:space="preserve">дохід від реалізації необоротних активів</t>
  </si>
  <si>
    <t xml:space="preserve">Інші доходи (благодійні внески, гранти, дарунки, інші доходи тощо) розшифрувати</t>
  </si>
  <si>
    <t xml:space="preserve">Разом (сума рядків 100-140)</t>
  </si>
  <si>
    <t xml:space="preserve">1.2. Витрати</t>
  </si>
  <si>
    <t xml:space="preserve">Витрати на оплату праці</t>
  </si>
  <si>
    <t xml:space="preserve">Нарахування на оплату праці</t>
  </si>
  <si>
    <t xml:space="preserve">Обовязкові платежі до бюджетів усіх рівнів</t>
  </si>
  <si>
    <t xml:space="preserve">Предмети, матеріали, обладнання та інвентар</t>
  </si>
  <si>
    <t xml:space="preserve">Медикаменти та перевязувальні матеріали</t>
  </si>
  <si>
    <t xml:space="preserve">Продукти харчування</t>
  </si>
  <si>
    <t xml:space="preserve">Оплата послуг (крім комунальних)</t>
  </si>
  <si>
    <t xml:space="preserve">Службові відрядження</t>
  </si>
  <si>
    <t xml:space="preserve">Оплата комунальних послуг та енергоносіїв, в т.ч.:</t>
  </si>
  <si>
    <t xml:space="preserve">оплата теплопостачання</t>
  </si>
  <si>
    <t xml:space="preserve">оплата водопостачання та водовідведення</t>
  </si>
  <si>
    <t xml:space="preserve">оплата електроенергії</t>
  </si>
  <si>
    <t xml:space="preserve">оплата природного газу</t>
  </si>
  <si>
    <t xml:space="preserve">оплата інших енергоносіїв</t>
  </si>
  <si>
    <t xml:space="preserve">оплата енергосервісу</t>
  </si>
  <si>
    <t xml:space="preserve">Окремі заходи по реалізації державних (регіональних) програм, не віднесені до заходів розвитку</t>
  </si>
  <si>
    <t xml:space="preserve">Інші поточні видатки</t>
  </si>
  <si>
    <t xml:space="preserve">Амортизація</t>
  </si>
  <si>
    <t xml:space="preserve">Інші витрати </t>
  </si>
  <si>
    <t xml:space="preserve">Разом (сума рядків 200-320)</t>
  </si>
  <si>
    <t xml:space="preserve">1.3. Елементи операційних витрат</t>
  </si>
  <si>
    <t xml:space="preserve">Матеріальні затрати</t>
  </si>
  <si>
    <t xml:space="preserve">Відрахування на соціальні заходи</t>
  </si>
  <si>
    <t xml:space="preserve">Інші операційні витрати</t>
  </si>
  <si>
    <t xml:space="preserve">Разом (сума рядків 400-440)</t>
  </si>
  <si>
    <t xml:space="preserve">1.4. Інвестиційна діяльність</t>
  </si>
  <si>
    <t xml:space="preserve">Доходи від інвестиційної діяльності, у т.ч.:</t>
  </si>
  <si>
    <t xml:space="preserve">Доходи з місцевого бюджету цільового фінансування по капітальних видатках</t>
  </si>
  <si>
    <t xml:space="preserve">Капітальні інвестиції          усього , у т.ч.:</t>
  </si>
  <si>
    <t xml:space="preserve">капітальне будівництво</t>
  </si>
  <si>
    <t xml:space="preserve">придбання (виготовлення) основних засобів</t>
  </si>
  <si>
    <t xml:space="preserve">придбання (виготовлення) інших необоротних матеріальних активів</t>
  </si>
  <si>
    <t xml:space="preserve">придбання (створення) нематеріальних активів</t>
  </si>
  <si>
    <t xml:space="preserve">модернізація, модифікація (добудова, дообладнання, реконструкція) основних засобів</t>
  </si>
  <si>
    <t xml:space="preserve">капітальний ремонт</t>
  </si>
  <si>
    <t xml:space="preserve">1.5. Фінансова діяльність</t>
  </si>
  <si>
    <t xml:space="preserve">Доходи від фінансової діяльності за зобовязаннями, у т.ч.:</t>
  </si>
  <si>
    <t xml:space="preserve">кредити</t>
  </si>
  <si>
    <t xml:space="preserve">позики</t>
  </si>
  <si>
    <t xml:space="preserve">депозити</t>
  </si>
  <si>
    <t xml:space="preserve">відсотки одержані</t>
  </si>
  <si>
    <t xml:space="preserve">Інші надходження (розшифрувати)</t>
  </si>
  <si>
    <t xml:space="preserve">Витрати від фінансової діяльності за зобовязаннями, у т.ч.:</t>
  </si>
  <si>
    <t xml:space="preserve">Інші витрати (розшифрувати)</t>
  </si>
  <si>
    <t xml:space="preserve">УСЬОГО ДОХОДІВ</t>
  </si>
  <si>
    <t xml:space="preserve">УСЬОГО ВИТРАТ</t>
  </si>
  <si>
    <t xml:space="preserve">ЧИСТИЙ ФІНАНСОВИЙ РЕЗУЛЬТАТ</t>
  </si>
  <si>
    <t xml:space="preserve">II. Розподіл чистого прибутку</t>
  </si>
  <si>
    <t xml:space="preserve">Залишок нерозподіленого прибутку минулих періодів (непокритого збитку)</t>
  </si>
  <si>
    <t xml:space="preserve">Напрямки розподілу чистого прибутку, в т.ч.: (розшифрувати)</t>
  </si>
  <si>
    <t xml:space="preserve">Оновлення медичного обладнання та матеріально-технічної бази</t>
  </si>
  <si>
    <t xml:space="preserve">III. Додаткова інформація</t>
  </si>
  <si>
    <t xml:space="preserve">на 01.01.21</t>
  </si>
  <si>
    <t xml:space="preserve">на 01.04.21</t>
  </si>
  <si>
    <t xml:space="preserve">на 01.07.21</t>
  </si>
  <si>
    <t xml:space="preserve">на 01.10.21</t>
  </si>
  <si>
    <t xml:space="preserve">Штатна чисельність</t>
  </si>
  <si>
    <t xml:space="preserve">-</t>
  </si>
  <si>
    <t xml:space="preserve">Вартість основних засобів</t>
  </si>
  <si>
    <t xml:space="preserve">Податкова заборгованість</t>
  </si>
  <si>
    <t xml:space="preserve">Неустойки (штрафи, пені)</t>
  </si>
  <si>
    <t xml:space="preserve">Заборгованість перед працівниками  за заробітною платою</t>
  </si>
  <si>
    <t xml:space="preserve">Дебіторська заборгованість</t>
  </si>
  <si>
    <t xml:space="preserve">Кредиторська заборгованість</t>
  </si>
  <si>
    <t xml:space="preserve">Директор</t>
  </si>
  <si>
    <t xml:space="preserve">_________________</t>
  </si>
  <si>
    <t xml:space="preserve">Мазур О.Б.</t>
  </si>
  <si>
    <t xml:space="preserve">підпис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</si>
</sst>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u val="singl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1"/>
    </font>
    <font>
      <b val="true"/>
      <i val="true"/>
      <sz val="12"/>
      <color rgb="FF000000"/>
      <name val="Times New Roman"/>
      <family val="1"/>
      <charset val="204"/>
    </font>
    <font>
      <i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16"/>
  <sheetViews>
    <sheetView windowProtection="false" showFormulas="false" showGridLines="true" showRowColHeaders="true" showZeros="true" rightToLeft="false" tabSelected="true" showOutlineSymbols="true" defaultGridColor="true" view="normal" topLeftCell="A104" colorId="64" zoomScale="100" zoomScaleNormal="100" zoomScalePageLayoutView="100" workbookViewId="0">
      <selection pane="topLeft" activeCell="E6" activeCellId="0" sqref="E6"/>
    </sheetView>
  </sheetViews>
  <sheetFormatPr defaultRowHeight="15"/>
  <cols>
    <col collapsed="false" hidden="false" max="1" min="1" style="0" width="8.57085020242915"/>
    <col collapsed="false" hidden="false" max="2" min="2" style="0" width="20.5668016194332"/>
    <col collapsed="false" hidden="false" max="3" min="3" style="0" width="7.49797570850202"/>
    <col collapsed="false" hidden="false" max="4" min="4" style="0" width="8.57085020242915"/>
    <col collapsed="false" hidden="false" max="5" min="5" style="0" width="11.6761133603239"/>
    <col collapsed="false" hidden="false" max="6" min="6" style="0" width="9.63967611336032"/>
    <col collapsed="false" hidden="false" max="7" min="7" style="1" width="9.96356275303644"/>
    <col collapsed="false" hidden="false" max="8" min="8" style="1" width="9.4251012145749"/>
    <col collapsed="false" hidden="false" max="9" min="9" style="0" width="9.74898785425101"/>
    <col collapsed="false" hidden="false" max="10" min="10" style="0" width="14.4615384615385"/>
    <col collapsed="false" hidden="false" max="1025" min="11" style="0" width="8.57085020242915"/>
  </cols>
  <sheetData>
    <row r="1" customFormat="false" ht="15.75" hidden="false" customHeight="fals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</row>
    <row r="2" customFormat="false" ht="15" hidden="false" customHeight="true" outlineLevel="0" collapsed="false">
      <c r="F2" s="3"/>
      <c r="G2" s="4"/>
      <c r="H2" s="4"/>
      <c r="I2" s="4"/>
      <c r="J2" s="3"/>
    </row>
    <row r="3" customFormat="false" ht="60" hidden="true" customHeight="true" outlineLevel="0" collapsed="false">
      <c r="F3" s="5"/>
      <c r="G3" s="5"/>
      <c r="H3" s="5"/>
      <c r="I3" s="5"/>
      <c r="J3" s="5"/>
    </row>
    <row r="4" customFormat="false" ht="18.75" hidden="true" customHeight="true" outlineLevel="0" collapsed="false">
      <c r="A4" s="6"/>
      <c r="B4" s="6"/>
      <c r="C4" s="6"/>
      <c r="D4" s="6"/>
      <c r="E4" s="6"/>
      <c r="F4" s="7"/>
      <c r="G4" s="8"/>
      <c r="H4" s="8"/>
      <c r="I4" s="7"/>
      <c r="J4" s="6"/>
    </row>
    <row r="5" customFormat="false" ht="15" hidden="false" customHeight="true" outlineLevel="0" collapsed="false">
      <c r="A5" s="9"/>
      <c r="B5" s="9"/>
      <c r="C5" s="9"/>
      <c r="D5" s="9"/>
      <c r="E5" s="10" t="s">
        <v>0</v>
      </c>
      <c r="F5" s="10"/>
      <c r="G5" s="10"/>
      <c r="H5" s="10"/>
      <c r="I5" s="10"/>
      <c r="J5" s="10"/>
    </row>
    <row r="6" customFormat="false" ht="39" hidden="false" customHeight="true" outlineLevel="0" collapsed="false">
      <c r="A6" s="11"/>
      <c r="B6" s="11"/>
      <c r="C6" s="11"/>
      <c r="D6" s="11"/>
      <c r="E6" s="12" t="s">
        <v>1</v>
      </c>
      <c r="F6" s="12"/>
      <c r="G6" s="12"/>
      <c r="H6" s="12"/>
      <c r="I6" s="12"/>
      <c r="J6" s="12"/>
    </row>
    <row r="7" customFormat="false" ht="15" hidden="false" customHeight="true" outlineLevel="0" collapsed="false">
      <c r="A7" s="11"/>
      <c r="B7" s="11"/>
      <c r="C7" s="13"/>
      <c r="D7" s="13"/>
      <c r="E7" s="14" t="s">
        <v>2</v>
      </c>
      <c r="F7" s="14"/>
      <c r="G7" s="14"/>
      <c r="H7" s="14"/>
      <c r="I7" s="14"/>
      <c r="J7" s="14"/>
    </row>
    <row r="8" customFormat="false" ht="15" hidden="false" customHeight="false" outlineLevel="0" collapsed="false">
      <c r="A8" s="15"/>
      <c r="B8" s="15"/>
      <c r="C8" s="16"/>
      <c r="D8" s="16"/>
      <c r="E8" s="16"/>
      <c r="F8" s="17"/>
      <c r="G8" s="18" t="s">
        <v>3</v>
      </c>
      <c r="H8" s="18"/>
      <c r="I8" s="19" t="s">
        <v>4</v>
      </c>
      <c r="J8" s="19"/>
    </row>
    <row r="9" customFormat="false" ht="15" hidden="false" customHeight="false" outlineLevel="0" collapsed="false">
      <c r="A9" s="20"/>
      <c r="B9" s="20"/>
      <c r="C9" s="20"/>
      <c r="D9" s="21"/>
      <c r="E9" s="20"/>
      <c r="G9" s="22"/>
      <c r="H9" s="22"/>
      <c r="I9" s="23"/>
      <c r="J9" s="23"/>
    </row>
    <row r="10" customFormat="false" ht="15.75" hidden="false" customHeight="true" outlineLevel="0" collapsed="false">
      <c r="G10" s="0"/>
      <c r="H10" s="24" t="s">
        <v>5</v>
      </c>
      <c r="I10" s="24"/>
      <c r="J10" s="25" t="s">
        <v>6</v>
      </c>
    </row>
    <row r="11" customFormat="false" ht="15.75" hidden="false" customHeight="true" outlineLevel="0" collapsed="false">
      <c r="G11" s="0"/>
      <c r="H11" s="24" t="s">
        <v>7</v>
      </c>
      <c r="I11" s="24"/>
      <c r="J11" s="26"/>
    </row>
    <row r="12" customFormat="false" ht="15.75" hidden="false" customHeight="true" outlineLevel="0" collapsed="false">
      <c r="E12" s="3"/>
      <c r="G12" s="0"/>
      <c r="H12" s="24" t="s">
        <v>8</v>
      </c>
      <c r="I12" s="24"/>
      <c r="J12" s="26"/>
    </row>
    <row r="13" customFormat="false" ht="15.75" hidden="false" customHeight="true" outlineLevel="0" collapsed="false">
      <c r="G13" s="0"/>
      <c r="H13" s="24" t="s">
        <v>9</v>
      </c>
      <c r="I13" s="24"/>
      <c r="J13" s="25"/>
    </row>
    <row r="14" customFormat="false" ht="15" hidden="false" customHeight="false" outlineLevel="0" collapsed="false">
      <c r="G14" s="0"/>
      <c r="H14" s="27" t="s">
        <v>10</v>
      </c>
      <c r="I14" s="27"/>
      <c r="J14" s="27"/>
    </row>
    <row r="16" customFormat="false" ht="15" hidden="false" customHeight="false" outlineLevel="0" collapsed="false">
      <c r="A16" s="28"/>
      <c r="B16" s="28"/>
      <c r="C16" s="28"/>
      <c r="D16" s="28"/>
      <c r="E16" s="28"/>
      <c r="F16" s="28"/>
      <c r="G16" s="28"/>
      <c r="H16" s="29" t="s">
        <v>11</v>
      </c>
      <c r="I16" s="29"/>
      <c r="J16" s="29"/>
    </row>
    <row r="17" customFormat="false" ht="15.75" hidden="false" customHeight="true" outlineLevel="0" collapsed="false">
      <c r="A17" s="24" t="s">
        <v>12</v>
      </c>
      <c r="B17" s="24"/>
      <c r="C17" s="24"/>
      <c r="D17" s="24"/>
      <c r="E17" s="24"/>
      <c r="F17" s="24"/>
      <c r="G17" s="24"/>
      <c r="H17" s="30" t="s">
        <v>13</v>
      </c>
      <c r="I17" s="30"/>
      <c r="J17" s="25" t="n">
        <v>2004025</v>
      </c>
    </row>
    <row r="18" customFormat="false" ht="15.75" hidden="false" customHeight="true" outlineLevel="0" collapsed="false">
      <c r="A18" s="24" t="s">
        <v>14</v>
      </c>
      <c r="B18" s="24"/>
      <c r="C18" s="24"/>
      <c r="D18" s="24"/>
      <c r="E18" s="24"/>
      <c r="F18" s="24"/>
      <c r="G18" s="24"/>
      <c r="H18" s="30" t="s">
        <v>15</v>
      </c>
      <c r="I18" s="30"/>
      <c r="J18" s="25" t="n">
        <v>150</v>
      </c>
    </row>
    <row r="19" customFormat="false" ht="16.15" hidden="false" customHeight="true" outlineLevel="0" collapsed="false">
      <c r="A19" s="24" t="s">
        <v>16</v>
      </c>
      <c r="B19" s="24"/>
      <c r="C19" s="24"/>
      <c r="D19" s="24"/>
      <c r="E19" s="24"/>
      <c r="F19" s="24"/>
      <c r="G19" s="24"/>
      <c r="H19" s="30" t="s">
        <v>17</v>
      </c>
      <c r="I19" s="30"/>
      <c r="J19" s="31" t="n">
        <v>65104700000</v>
      </c>
    </row>
    <row r="20" customFormat="false" ht="15.75" hidden="false" customHeight="true" outlineLevel="0" collapsed="false">
      <c r="A20" s="24" t="s">
        <v>18</v>
      </c>
      <c r="B20" s="24"/>
      <c r="C20" s="24"/>
      <c r="D20" s="24"/>
      <c r="E20" s="24"/>
      <c r="F20" s="24"/>
      <c r="G20" s="24"/>
      <c r="H20" s="30" t="s">
        <v>19</v>
      </c>
      <c r="I20" s="30"/>
      <c r="J20" s="25"/>
    </row>
    <row r="21" customFormat="false" ht="15.75" hidden="false" customHeight="true" outlineLevel="0" collapsed="false">
      <c r="A21" s="24" t="s">
        <v>20</v>
      </c>
      <c r="B21" s="24"/>
      <c r="C21" s="24"/>
      <c r="D21" s="24"/>
      <c r="E21" s="24"/>
      <c r="F21" s="24"/>
      <c r="G21" s="24"/>
      <c r="H21" s="30" t="s">
        <v>21</v>
      </c>
      <c r="I21" s="30"/>
      <c r="J21" s="25"/>
    </row>
    <row r="22" customFormat="false" ht="15.75" hidden="false" customHeight="true" outlineLevel="0" collapsed="false">
      <c r="A22" s="24" t="s">
        <v>22</v>
      </c>
      <c r="B22" s="24"/>
      <c r="C22" s="24"/>
      <c r="D22" s="24"/>
      <c r="E22" s="24"/>
      <c r="F22" s="24"/>
      <c r="G22" s="24"/>
      <c r="H22" s="30" t="s">
        <v>23</v>
      </c>
      <c r="I22" s="30"/>
      <c r="J22" s="25" t="s">
        <v>24</v>
      </c>
    </row>
    <row r="23" customFormat="false" ht="15.75" hidden="false" customHeight="true" outlineLevel="0" collapsed="false">
      <c r="A23" s="24" t="s">
        <v>25</v>
      </c>
      <c r="B23" s="24"/>
      <c r="C23" s="24"/>
      <c r="D23" s="24"/>
      <c r="E23" s="24"/>
      <c r="F23" s="24"/>
      <c r="G23" s="24"/>
      <c r="H23" s="32"/>
      <c r="I23" s="32"/>
      <c r="J23" s="26"/>
    </row>
    <row r="24" customFormat="false" ht="15.75" hidden="false" customHeight="true" outlineLevel="0" collapsed="false">
      <c r="A24" s="24" t="s">
        <v>26</v>
      </c>
      <c r="B24" s="24"/>
      <c r="C24" s="24"/>
      <c r="D24" s="24"/>
      <c r="E24" s="24"/>
      <c r="F24" s="24"/>
      <c r="G24" s="24"/>
      <c r="H24" s="32"/>
      <c r="I24" s="32"/>
      <c r="J24" s="26"/>
    </row>
    <row r="25" customFormat="false" ht="15.75" hidden="false" customHeight="true" outlineLevel="0" collapsed="false">
      <c r="A25" s="33" t="s">
        <v>27</v>
      </c>
      <c r="B25" s="33"/>
      <c r="C25" s="33"/>
      <c r="D25" s="33"/>
      <c r="E25" s="33"/>
      <c r="F25" s="33"/>
      <c r="G25" s="33"/>
      <c r="H25" s="32"/>
      <c r="I25" s="32"/>
      <c r="J25" s="25" t="n">
        <v>390</v>
      </c>
    </row>
    <row r="26" customFormat="false" ht="15.75" hidden="false" customHeight="true" outlineLevel="0" collapsed="false">
      <c r="A26" s="24" t="s">
        <v>28</v>
      </c>
      <c r="B26" s="24"/>
      <c r="C26" s="24"/>
      <c r="D26" s="24"/>
      <c r="E26" s="24"/>
      <c r="F26" s="24"/>
      <c r="G26" s="24"/>
      <c r="H26" s="32"/>
      <c r="I26" s="32"/>
      <c r="J26" s="26"/>
    </row>
    <row r="27" customFormat="false" ht="15.75" hidden="false" customHeight="true" outlineLevel="0" collapsed="false">
      <c r="A27" s="24" t="s">
        <v>29</v>
      </c>
      <c r="B27" s="24"/>
      <c r="C27" s="24"/>
      <c r="D27" s="24"/>
      <c r="E27" s="24"/>
      <c r="F27" s="24"/>
      <c r="G27" s="24"/>
      <c r="H27" s="32"/>
      <c r="I27" s="32"/>
      <c r="J27" s="26"/>
    </row>
    <row r="28" customFormat="false" ht="15.75" hidden="false" customHeight="true" outlineLevel="0" collapsed="false">
      <c r="A28" s="24" t="s">
        <v>30</v>
      </c>
      <c r="B28" s="24"/>
      <c r="C28" s="24"/>
      <c r="D28" s="24"/>
      <c r="E28" s="24"/>
      <c r="F28" s="24"/>
      <c r="G28" s="24"/>
      <c r="H28" s="32"/>
      <c r="I28" s="32"/>
      <c r="J28" s="26"/>
    </row>
    <row r="29" customFormat="false" ht="15" hidden="false" customHeight="false" outlineLevel="0" collapsed="false">
      <c r="G29" s="0"/>
      <c r="H29" s="0"/>
    </row>
    <row r="30" customFormat="false" ht="20.25" hidden="false" customHeight="true" outlineLevel="0" collapsed="false">
      <c r="A30" s="34" t="s">
        <v>31</v>
      </c>
      <c r="B30" s="34"/>
      <c r="C30" s="34"/>
      <c r="D30" s="34"/>
      <c r="E30" s="34"/>
      <c r="F30" s="34"/>
      <c r="G30" s="34"/>
      <c r="H30" s="34"/>
      <c r="I30" s="34"/>
      <c r="J30" s="34"/>
    </row>
    <row r="31" customFormat="false" ht="15" hidden="false" customHeight="false" outlineLevel="0" collapsed="false">
      <c r="G31" s="0"/>
      <c r="H31" s="0"/>
    </row>
    <row r="32" customFormat="false" ht="15.75" hidden="false" customHeight="true" outlineLevel="0" collapsed="false">
      <c r="A32" s="35" t="s">
        <v>32</v>
      </c>
      <c r="B32" s="35"/>
      <c r="C32" s="35"/>
      <c r="D32" s="35"/>
      <c r="E32" s="35"/>
      <c r="F32" s="35"/>
      <c r="G32" s="35"/>
      <c r="H32" s="35"/>
      <c r="I32" s="35"/>
      <c r="J32" s="35"/>
    </row>
    <row r="33" customFormat="false" ht="14.45" hidden="false" customHeight="true" outlineLevel="0" collapsed="false">
      <c r="A33" s="36"/>
      <c r="B33" s="36"/>
      <c r="C33" s="37" t="s">
        <v>33</v>
      </c>
      <c r="D33" s="37" t="s">
        <v>34</v>
      </c>
      <c r="E33" s="37" t="s">
        <v>35</v>
      </c>
      <c r="F33" s="38" t="s">
        <v>36</v>
      </c>
      <c r="G33" s="38"/>
      <c r="H33" s="38"/>
      <c r="I33" s="38"/>
    </row>
    <row r="34" customFormat="false" ht="30" hidden="false" customHeight="false" outlineLevel="0" collapsed="false">
      <c r="A34" s="36"/>
      <c r="B34" s="36"/>
      <c r="C34" s="37"/>
      <c r="D34" s="37"/>
      <c r="E34" s="37"/>
      <c r="F34" s="39" t="s">
        <v>37</v>
      </c>
      <c r="G34" s="39" t="s">
        <v>38</v>
      </c>
      <c r="H34" s="40" t="s">
        <v>39</v>
      </c>
      <c r="I34" s="40" t="s">
        <v>40</v>
      </c>
    </row>
    <row r="35" customFormat="false" ht="15.75" hidden="false" customHeight="false" outlineLevel="0" collapsed="false">
      <c r="A35" s="41" t="s">
        <v>41</v>
      </c>
      <c r="B35" s="41"/>
      <c r="C35" s="41"/>
      <c r="D35" s="41"/>
      <c r="E35" s="41"/>
      <c r="F35" s="41"/>
      <c r="G35" s="41"/>
      <c r="H35" s="41"/>
      <c r="I35" s="41"/>
      <c r="J35" s="42"/>
    </row>
    <row r="36" customFormat="false" ht="15.75" hidden="false" customHeight="false" outlineLevel="0" collapsed="false">
      <c r="A36" s="41" t="s">
        <v>42</v>
      </c>
      <c r="B36" s="41"/>
      <c r="C36" s="41"/>
      <c r="D36" s="41"/>
      <c r="E36" s="41"/>
      <c r="F36" s="41"/>
      <c r="G36" s="41"/>
      <c r="H36" s="41"/>
      <c r="I36" s="41"/>
      <c r="J36" s="43"/>
    </row>
    <row r="37" customFormat="false" ht="51.75" hidden="false" customHeight="true" outlineLevel="0" collapsed="false">
      <c r="A37" s="44" t="s">
        <v>43</v>
      </c>
      <c r="B37" s="44"/>
      <c r="C37" s="45" t="n">
        <v>100</v>
      </c>
      <c r="D37" s="46" t="n">
        <v>40307</v>
      </c>
      <c r="E37" s="47" t="n">
        <f aca="false">F37+G37+H37+I37</f>
        <v>51608.4</v>
      </c>
      <c r="F37" s="48" t="n">
        <v>12902.1</v>
      </c>
      <c r="G37" s="48" t="n">
        <v>12902.1</v>
      </c>
      <c r="H37" s="46" t="n">
        <v>12902.1</v>
      </c>
      <c r="I37" s="49" t="n">
        <v>12902.1</v>
      </c>
      <c r="J37" s="50"/>
    </row>
    <row r="38" customFormat="false" ht="28.5" hidden="false" customHeight="true" outlineLevel="0" collapsed="false">
      <c r="A38" s="51" t="s">
        <v>44</v>
      </c>
      <c r="B38" s="51"/>
      <c r="C38" s="52" t="n">
        <v>110</v>
      </c>
      <c r="D38" s="49" t="n">
        <f aca="false">15499.6+2121.5-1910</f>
        <v>15711.1</v>
      </c>
      <c r="E38" s="53" t="n">
        <f aca="false">F38+G38+H38+I38</f>
        <v>7226.4</v>
      </c>
      <c r="F38" s="54" t="n">
        <v>1806.6</v>
      </c>
      <c r="G38" s="54" t="n">
        <v>1806.6</v>
      </c>
      <c r="H38" s="49" t="n">
        <v>1806.6</v>
      </c>
      <c r="I38" s="49" t="n">
        <v>1806.6</v>
      </c>
    </row>
    <row r="39" customFormat="false" ht="30.75" hidden="false" customHeight="true" outlineLevel="0" collapsed="false">
      <c r="A39" s="51" t="s">
        <v>45</v>
      </c>
      <c r="B39" s="51"/>
      <c r="C39" s="52" t="n">
        <v>120</v>
      </c>
      <c r="D39" s="49" t="n">
        <f aca="false">1910.4</f>
        <v>1910.4</v>
      </c>
      <c r="E39" s="53" t="n">
        <f aca="false">F39+G39+H39+I39</f>
        <v>1159.2</v>
      </c>
      <c r="F39" s="54" t="n">
        <v>386.4</v>
      </c>
      <c r="G39" s="54" t="n">
        <v>386.4</v>
      </c>
      <c r="H39" s="49" t="n">
        <v>386.4</v>
      </c>
      <c r="I39" s="49" t="n">
        <v>0</v>
      </c>
    </row>
    <row r="40" customFormat="false" ht="35.25" hidden="false" customHeight="true" outlineLevel="0" collapsed="false">
      <c r="A40" s="51" t="s">
        <v>46</v>
      </c>
      <c r="B40" s="51"/>
      <c r="C40" s="52" t="n">
        <v>121</v>
      </c>
      <c r="D40" s="49" t="n">
        <v>0</v>
      </c>
      <c r="E40" s="53" t="n">
        <v>0</v>
      </c>
      <c r="F40" s="54" t="n">
        <v>0</v>
      </c>
      <c r="G40" s="54" t="n">
        <v>0</v>
      </c>
      <c r="H40" s="49" t="n">
        <v>0</v>
      </c>
      <c r="I40" s="49" t="n">
        <v>0</v>
      </c>
    </row>
    <row r="41" customFormat="false" ht="29.25" hidden="false" customHeight="true" outlineLevel="0" collapsed="false">
      <c r="A41" s="51" t="s">
        <v>47</v>
      </c>
      <c r="B41" s="51"/>
      <c r="C41" s="52" t="n">
        <v>130</v>
      </c>
      <c r="D41" s="49" t="n">
        <f aca="false">D42+D43</f>
        <v>1359.3</v>
      </c>
      <c r="E41" s="53" t="n">
        <f aca="false">F41+G41+H41+I41</f>
        <v>1500</v>
      </c>
      <c r="F41" s="54" t="n">
        <f aca="false">F42+F43+F44</f>
        <v>375</v>
      </c>
      <c r="G41" s="54" t="n">
        <f aca="false">G42+G43+G44</f>
        <v>375</v>
      </c>
      <c r="H41" s="54" t="n">
        <f aca="false">H42+H43+H44</f>
        <v>375</v>
      </c>
      <c r="I41" s="54" t="n">
        <f aca="false">I42+I43+I44</f>
        <v>375</v>
      </c>
    </row>
    <row r="42" customFormat="false" ht="20.25" hidden="false" customHeight="true" outlineLevel="0" collapsed="false">
      <c r="A42" s="51" t="s">
        <v>48</v>
      </c>
      <c r="B42" s="51"/>
      <c r="C42" s="52" t="n">
        <v>131</v>
      </c>
      <c r="D42" s="49" t="n">
        <v>1051.3</v>
      </c>
      <c r="E42" s="53" t="n">
        <f aca="false">F42+G42+H42+I42</f>
        <v>1000</v>
      </c>
      <c r="F42" s="54" t="n">
        <v>250</v>
      </c>
      <c r="G42" s="54" t="n">
        <v>250</v>
      </c>
      <c r="H42" s="49" t="n">
        <v>250</v>
      </c>
      <c r="I42" s="49" t="n">
        <v>250</v>
      </c>
    </row>
    <row r="43" customFormat="false" ht="20.25" hidden="false" customHeight="true" outlineLevel="0" collapsed="false">
      <c r="A43" s="51" t="s">
        <v>49</v>
      </c>
      <c r="B43" s="51"/>
      <c r="C43" s="52" t="n">
        <v>132</v>
      </c>
      <c r="D43" s="49" t="n">
        <v>308</v>
      </c>
      <c r="E43" s="53" t="n">
        <f aca="false">F43+G43+H43+I43</f>
        <v>500</v>
      </c>
      <c r="F43" s="54" t="n">
        <v>125</v>
      </c>
      <c r="G43" s="54" t="n">
        <v>125</v>
      </c>
      <c r="H43" s="54" t="n">
        <v>125</v>
      </c>
      <c r="I43" s="54" t="n">
        <v>125</v>
      </c>
    </row>
    <row r="44" customFormat="false" ht="26.25" hidden="false" customHeight="true" outlineLevel="0" collapsed="false">
      <c r="A44" s="51" t="s">
        <v>50</v>
      </c>
      <c r="B44" s="51"/>
      <c r="C44" s="52" t="n">
        <v>133</v>
      </c>
      <c r="D44" s="49"/>
      <c r="E44" s="53" t="n">
        <f aca="false">F44+G44+H44+I44</f>
        <v>0</v>
      </c>
      <c r="F44" s="54"/>
      <c r="G44" s="54"/>
      <c r="H44" s="49"/>
      <c r="I44" s="49"/>
    </row>
    <row r="45" customFormat="false" ht="30" hidden="false" customHeight="true" outlineLevel="0" collapsed="false">
      <c r="A45" s="51" t="s">
        <v>51</v>
      </c>
      <c r="B45" s="51"/>
      <c r="C45" s="52" t="n">
        <v>140</v>
      </c>
      <c r="D45" s="49" t="n">
        <v>1623.1</v>
      </c>
      <c r="E45" s="53" t="n">
        <f aca="false">F45+G45+H45+I45</f>
        <v>1400</v>
      </c>
      <c r="F45" s="54" t="n">
        <v>350</v>
      </c>
      <c r="G45" s="54" t="n">
        <v>350</v>
      </c>
      <c r="H45" s="54" t="n">
        <v>350</v>
      </c>
      <c r="I45" s="54" t="n">
        <v>350</v>
      </c>
    </row>
    <row r="46" customFormat="false" ht="21.75" hidden="false" customHeight="true" outlineLevel="0" collapsed="false">
      <c r="A46" s="55" t="s">
        <v>52</v>
      </c>
      <c r="B46" s="55"/>
      <c r="C46" s="56" t="n">
        <v>150</v>
      </c>
      <c r="D46" s="57" t="n">
        <f aca="false">D37+D38+D39+D40+D42+D43+D44+D45</f>
        <v>60910.9</v>
      </c>
      <c r="E46" s="57" t="n">
        <f aca="false">E37+E38+E40+E42+E43+E44+E45</f>
        <v>61734.8</v>
      </c>
      <c r="F46" s="57" t="n">
        <f aca="false">F37+F38+F40+F42+F43+F44+F45</f>
        <v>15433.7</v>
      </c>
      <c r="G46" s="57" t="n">
        <f aca="false">G37+G38+G40+G42+G43+G44+G45</f>
        <v>15433.7</v>
      </c>
      <c r="H46" s="57" t="n">
        <f aca="false">H37+H38+H40+H42+H43+H44+H45</f>
        <v>15433.7</v>
      </c>
      <c r="I46" s="57" t="n">
        <f aca="false">I37+I38+I40+I42+I43+I44+I45</f>
        <v>15433.7</v>
      </c>
      <c r="K46" s="58"/>
    </row>
    <row r="47" customFormat="false" ht="18" hidden="false" customHeight="true" outlineLevel="0" collapsed="false">
      <c r="A47" s="59" t="s">
        <v>53</v>
      </c>
      <c r="B47" s="59"/>
      <c r="C47" s="59"/>
      <c r="D47" s="59"/>
      <c r="E47" s="59"/>
      <c r="F47" s="59"/>
      <c r="G47" s="59"/>
      <c r="H47" s="59"/>
      <c r="I47" s="59"/>
      <c r="J47" s="60"/>
    </row>
    <row r="48" s="1" customFormat="true" ht="20.25" hidden="false" customHeight="true" outlineLevel="0" collapsed="false">
      <c r="A48" s="61" t="s">
        <v>54</v>
      </c>
      <c r="B48" s="61"/>
      <c r="C48" s="62" t="n">
        <v>200</v>
      </c>
      <c r="D48" s="54" t="n">
        <v>33407</v>
      </c>
      <c r="E48" s="57" t="n">
        <f aca="false">F48+G48+H48+I48</f>
        <v>33888.4</v>
      </c>
      <c r="F48" s="54" t="n">
        <v>8472.1</v>
      </c>
      <c r="G48" s="54" t="n">
        <v>8472.1</v>
      </c>
      <c r="H48" s="54" t="n">
        <v>8472.1</v>
      </c>
      <c r="I48" s="54" t="n">
        <v>8472.1</v>
      </c>
    </row>
    <row r="49" s="1" customFormat="true" ht="18" hidden="false" customHeight="true" outlineLevel="0" collapsed="false">
      <c r="A49" s="61" t="s">
        <v>55</v>
      </c>
      <c r="B49" s="61"/>
      <c r="C49" s="62" t="n">
        <v>210</v>
      </c>
      <c r="D49" s="54" t="n">
        <v>7722.7</v>
      </c>
      <c r="E49" s="57" t="n">
        <f aca="false">F49+G49+H49+I49</f>
        <v>7398.6</v>
      </c>
      <c r="F49" s="54" t="n">
        <v>1849.7</v>
      </c>
      <c r="G49" s="54" t="n">
        <v>1849.7</v>
      </c>
      <c r="H49" s="54" t="n">
        <v>1849.6</v>
      </c>
      <c r="I49" s="54" t="n">
        <v>1849.6</v>
      </c>
    </row>
    <row r="50" s="1" customFormat="true" ht="25.5" hidden="false" customHeight="true" outlineLevel="0" collapsed="false">
      <c r="A50" s="61" t="s">
        <v>56</v>
      </c>
      <c r="B50" s="61"/>
      <c r="C50" s="62" t="n">
        <v>220</v>
      </c>
      <c r="D50" s="54" t="n">
        <v>0</v>
      </c>
      <c r="E50" s="57" t="n">
        <f aca="false">F50+G50+H50+I50</f>
        <v>0</v>
      </c>
      <c r="F50" s="54" t="n">
        <v>0</v>
      </c>
      <c r="G50" s="54" t="n">
        <v>0</v>
      </c>
      <c r="H50" s="54" t="n">
        <v>0</v>
      </c>
      <c r="I50" s="54" t="n">
        <v>0</v>
      </c>
    </row>
    <row r="51" customFormat="false" ht="39.75" hidden="false" customHeight="true" outlineLevel="0" collapsed="false">
      <c r="A51" s="51" t="s">
        <v>57</v>
      </c>
      <c r="B51" s="51"/>
      <c r="C51" s="52" t="n">
        <v>230</v>
      </c>
      <c r="D51" s="49" t="n">
        <v>710.8</v>
      </c>
      <c r="E51" s="53" t="n">
        <f aca="false">F51+G51+H51+I51</f>
        <v>189.2</v>
      </c>
      <c r="F51" s="54" t="n">
        <v>47.3</v>
      </c>
      <c r="G51" s="54" t="n">
        <v>47.3</v>
      </c>
      <c r="H51" s="49" t="n">
        <v>47.3</v>
      </c>
      <c r="I51" s="49" t="n">
        <v>47.3</v>
      </c>
    </row>
    <row r="52" customFormat="false" ht="37.5" hidden="false" customHeight="true" outlineLevel="0" collapsed="false">
      <c r="A52" s="51" t="s">
        <v>58</v>
      </c>
      <c r="B52" s="51"/>
      <c r="C52" s="52" t="n">
        <v>240</v>
      </c>
      <c r="D52" s="49" t="n">
        <v>9464.1</v>
      </c>
      <c r="E52" s="53" t="n">
        <f aca="false">F52+G52+H52+I52</f>
        <v>6269</v>
      </c>
      <c r="F52" s="54" t="n">
        <v>1567.3</v>
      </c>
      <c r="G52" s="54" t="n">
        <v>1567.3</v>
      </c>
      <c r="H52" s="49" t="n">
        <v>1567.3</v>
      </c>
      <c r="I52" s="49" t="n">
        <v>1567.1</v>
      </c>
    </row>
    <row r="53" customFormat="false" ht="15" hidden="false" customHeight="true" outlineLevel="0" collapsed="false">
      <c r="A53" s="51" t="s">
        <v>59</v>
      </c>
      <c r="B53" s="51"/>
      <c r="C53" s="52" t="n">
        <v>250</v>
      </c>
      <c r="D53" s="49" t="n">
        <v>538.7</v>
      </c>
      <c r="E53" s="53" t="n">
        <f aca="false">F53+G53+H53+I53</f>
        <v>600</v>
      </c>
      <c r="F53" s="54" t="n">
        <v>150</v>
      </c>
      <c r="G53" s="54" t="n">
        <v>150</v>
      </c>
      <c r="H53" s="49" t="n">
        <v>150</v>
      </c>
      <c r="I53" s="49" t="n">
        <v>150</v>
      </c>
    </row>
    <row r="54" customFormat="false" ht="27" hidden="false" customHeight="true" outlineLevel="0" collapsed="false">
      <c r="A54" s="51" t="s">
        <v>60</v>
      </c>
      <c r="B54" s="51"/>
      <c r="C54" s="52" t="n">
        <v>260</v>
      </c>
      <c r="D54" s="49" t="n">
        <v>3747.7</v>
      </c>
      <c r="E54" s="53" t="n">
        <f aca="false">F54+G54+H54+I54</f>
        <v>6061.6</v>
      </c>
      <c r="F54" s="54" t="n">
        <v>1259.1</v>
      </c>
      <c r="G54" s="54" t="n">
        <v>1610.7</v>
      </c>
      <c r="H54" s="49" t="n">
        <v>1610.8</v>
      </c>
      <c r="I54" s="49" t="n">
        <v>1581</v>
      </c>
    </row>
    <row r="55" s="1" customFormat="true" ht="24.75" hidden="false" customHeight="true" outlineLevel="0" collapsed="false">
      <c r="A55" s="61" t="s">
        <v>61</v>
      </c>
      <c r="B55" s="61"/>
      <c r="C55" s="62" t="n">
        <v>270</v>
      </c>
      <c r="D55" s="54" t="n">
        <v>20.5</v>
      </c>
      <c r="E55" s="57" t="n">
        <f aca="false">F55+G55+H55+I55</f>
        <v>0</v>
      </c>
      <c r="F55" s="54" t="n">
        <v>0</v>
      </c>
      <c r="G55" s="54" t="n">
        <v>0</v>
      </c>
      <c r="H55" s="54" t="n">
        <v>0</v>
      </c>
      <c r="I55" s="54" t="n">
        <v>0</v>
      </c>
    </row>
    <row r="56" customFormat="false" ht="38.25" hidden="false" customHeight="true" outlineLevel="0" collapsed="false">
      <c r="A56" s="63" t="s">
        <v>62</v>
      </c>
      <c r="B56" s="63"/>
      <c r="C56" s="52" t="n">
        <v>280</v>
      </c>
      <c r="D56" s="57" t="n">
        <f aca="false">D57+D58+D59+D60+D61+D62</f>
        <v>5035.1</v>
      </c>
      <c r="E56" s="53" t="n">
        <f aca="false">F56+G56+H56+I56</f>
        <v>7096</v>
      </c>
      <c r="F56" s="54" t="n">
        <f aca="false">F57+F58+F59+F60+F61+F62</f>
        <v>2030.2</v>
      </c>
      <c r="G56" s="54" t="n">
        <f aca="false">G57+G58+G59+G60+G61+G62</f>
        <v>1678.6</v>
      </c>
      <c r="H56" s="49" t="n">
        <f aca="false">H57+H58+H59+H60+H61+H62</f>
        <v>1678.6</v>
      </c>
      <c r="I56" s="49" t="n">
        <f aca="false">I57+I58+I59+I60+I61+I62</f>
        <v>1708.6</v>
      </c>
    </row>
    <row r="57" customFormat="false" ht="15.75" hidden="false" customHeight="true" outlineLevel="0" collapsed="false">
      <c r="A57" s="64" t="s">
        <v>63</v>
      </c>
      <c r="B57" s="64"/>
      <c r="C57" s="52" t="n">
        <v>281</v>
      </c>
      <c r="D57" s="65" t="n">
        <v>2415</v>
      </c>
      <c r="E57" s="53" t="n">
        <f aca="false">F57+G57+H57+I57</f>
        <v>3301.6</v>
      </c>
      <c r="F57" s="54" t="n">
        <v>1066.6</v>
      </c>
      <c r="G57" s="54" t="n">
        <v>745</v>
      </c>
      <c r="H57" s="49" t="n">
        <v>745</v>
      </c>
      <c r="I57" s="49" t="n">
        <v>745</v>
      </c>
    </row>
    <row r="58" customFormat="false" ht="25.5" hidden="false" customHeight="true" outlineLevel="0" collapsed="false">
      <c r="A58" s="64" t="s">
        <v>64</v>
      </c>
      <c r="B58" s="64"/>
      <c r="C58" s="52" t="n">
        <v>282</v>
      </c>
      <c r="D58" s="65" t="n">
        <v>506.3</v>
      </c>
      <c r="E58" s="53" t="n">
        <f aca="false">F58+G58+H58+I58</f>
        <v>576</v>
      </c>
      <c r="F58" s="54" t="n">
        <v>144</v>
      </c>
      <c r="G58" s="54" t="n">
        <v>144</v>
      </c>
      <c r="H58" s="49" t="n">
        <v>144</v>
      </c>
      <c r="I58" s="49" t="n">
        <v>144</v>
      </c>
    </row>
    <row r="59" customFormat="false" ht="16.5" hidden="false" customHeight="true" outlineLevel="0" collapsed="false">
      <c r="A59" s="64" t="s">
        <v>65</v>
      </c>
      <c r="B59" s="64"/>
      <c r="C59" s="52" t="n">
        <v>283</v>
      </c>
      <c r="D59" s="65" t="n">
        <v>1441.7</v>
      </c>
      <c r="E59" s="53" t="n">
        <f aca="false">F59+G59+H59+I59</f>
        <v>1800</v>
      </c>
      <c r="F59" s="54" t="n">
        <v>450</v>
      </c>
      <c r="G59" s="54" t="n">
        <v>450</v>
      </c>
      <c r="H59" s="49" t="n">
        <v>450</v>
      </c>
      <c r="I59" s="49" t="n">
        <v>450</v>
      </c>
    </row>
    <row r="60" customFormat="false" ht="18.75" hidden="false" customHeight="true" outlineLevel="0" collapsed="false">
      <c r="A60" s="64" t="s">
        <v>66</v>
      </c>
      <c r="B60" s="64"/>
      <c r="C60" s="52" t="n">
        <v>284</v>
      </c>
      <c r="D60" s="65" t="n">
        <v>593.2</v>
      </c>
      <c r="E60" s="53" t="n">
        <f aca="false">F60+G60+H60+I60</f>
        <v>1340</v>
      </c>
      <c r="F60" s="54" t="n">
        <v>350</v>
      </c>
      <c r="G60" s="54" t="n">
        <v>320</v>
      </c>
      <c r="H60" s="49" t="n">
        <v>320</v>
      </c>
      <c r="I60" s="49" t="n">
        <v>350</v>
      </c>
    </row>
    <row r="61" customFormat="false" ht="27" hidden="false" customHeight="true" outlineLevel="0" collapsed="false">
      <c r="A61" s="64" t="s">
        <v>67</v>
      </c>
      <c r="B61" s="64"/>
      <c r="C61" s="52" t="n">
        <v>285</v>
      </c>
      <c r="D61" s="65" t="n">
        <v>78.9</v>
      </c>
      <c r="E61" s="53" t="n">
        <f aca="false">F61+G61+H61+I61</f>
        <v>78.4</v>
      </c>
      <c r="F61" s="54" t="n">
        <v>19.6</v>
      </c>
      <c r="G61" s="54" t="n">
        <v>19.6</v>
      </c>
      <c r="H61" s="49" t="n">
        <v>19.6</v>
      </c>
      <c r="I61" s="49" t="n">
        <v>19.6</v>
      </c>
    </row>
    <row r="62" customFormat="false" ht="14.25" hidden="false" customHeight="true" outlineLevel="0" collapsed="false">
      <c r="A62" s="64" t="s">
        <v>68</v>
      </c>
      <c r="B62" s="64"/>
      <c r="C62" s="52" t="n">
        <v>286</v>
      </c>
      <c r="D62" s="65" t="n">
        <v>0</v>
      </c>
      <c r="E62" s="53" t="n">
        <f aca="false">F62+G62+H62+I62</f>
        <v>0</v>
      </c>
      <c r="F62" s="54"/>
      <c r="G62" s="54"/>
      <c r="H62" s="49"/>
      <c r="I62" s="49"/>
    </row>
    <row r="63" customFormat="false" ht="51.75" hidden="false" customHeight="true" outlineLevel="0" collapsed="false">
      <c r="A63" s="51" t="s">
        <v>69</v>
      </c>
      <c r="B63" s="51"/>
      <c r="C63" s="52" t="n">
        <v>290</v>
      </c>
      <c r="D63" s="54" t="n">
        <v>0</v>
      </c>
      <c r="E63" s="53" t="n">
        <f aca="false">F63+G63+H63+I63</f>
        <v>0</v>
      </c>
      <c r="F63" s="54"/>
      <c r="G63" s="54"/>
      <c r="H63" s="54"/>
      <c r="I63" s="54"/>
    </row>
    <row r="64" s="1" customFormat="true" ht="15" hidden="false" customHeight="true" outlineLevel="0" collapsed="false">
      <c r="A64" s="61" t="s">
        <v>70</v>
      </c>
      <c r="B64" s="61"/>
      <c r="C64" s="62" t="n">
        <v>300</v>
      </c>
      <c r="D64" s="65" t="n">
        <v>0</v>
      </c>
      <c r="E64" s="57" t="n">
        <f aca="false">F64+G64+H64+I64</f>
        <v>40</v>
      </c>
      <c r="F64" s="65" t="n">
        <v>10</v>
      </c>
      <c r="G64" s="65" t="n">
        <v>10</v>
      </c>
      <c r="H64" s="65" t="n">
        <v>10</v>
      </c>
      <c r="I64" s="65" t="n">
        <v>10</v>
      </c>
    </row>
    <row r="65" customFormat="false" ht="15" hidden="false" customHeight="true" outlineLevel="0" collapsed="false">
      <c r="A65" s="61" t="s">
        <v>71</v>
      </c>
      <c r="B65" s="61"/>
      <c r="C65" s="62" t="n">
        <v>310</v>
      </c>
      <c r="D65" s="65" t="n">
        <v>0</v>
      </c>
      <c r="E65" s="57" t="n">
        <f aca="false">F65+G65+H65+I65</f>
        <v>0</v>
      </c>
      <c r="F65" s="54"/>
      <c r="G65" s="54"/>
      <c r="H65" s="54"/>
      <c r="I65" s="54"/>
    </row>
    <row r="66" customFormat="false" ht="28.5" hidden="false" customHeight="true" outlineLevel="0" collapsed="false">
      <c r="A66" s="51" t="s">
        <v>72</v>
      </c>
      <c r="B66" s="51"/>
      <c r="C66" s="52" t="n">
        <v>320</v>
      </c>
      <c r="D66" s="49" t="n">
        <v>159.8</v>
      </c>
      <c r="E66" s="53" t="n">
        <f aca="false">F66+G66+H66+I66</f>
        <v>192</v>
      </c>
      <c r="F66" s="49" t="n">
        <v>48</v>
      </c>
      <c r="G66" s="49" t="n">
        <v>48</v>
      </c>
      <c r="H66" s="49" t="n">
        <v>48</v>
      </c>
      <c r="I66" s="54" t="n">
        <v>48</v>
      </c>
    </row>
    <row r="67" customFormat="false" ht="27.75" hidden="false" customHeight="true" outlineLevel="0" collapsed="false">
      <c r="A67" s="55" t="s">
        <v>73</v>
      </c>
      <c r="B67" s="55"/>
      <c r="C67" s="66" t="n">
        <v>330</v>
      </c>
      <c r="D67" s="53" t="n">
        <f aca="false">D48+D49+D50+D51+D52+D53+D54+D55+D57+D58+D59+D60+D61+D62+D63+D64+D65+D66</f>
        <v>60806.4</v>
      </c>
      <c r="E67" s="53" t="n">
        <f aca="false">F67+G67+H67+I67</f>
        <v>61734.8</v>
      </c>
      <c r="F67" s="57" t="n">
        <f aca="false">F48+F49+F50+F51+F52+F53+F54+F55+F57+F58+F59+F60+F61+F62+F63+F64+F65+F66</f>
        <v>15433.7</v>
      </c>
      <c r="G67" s="57" t="n">
        <f aca="false">G48+G49+G50+G51+G52+G53+G54+G55+G57+G58+G59+G60+G61+G62+G63+G64+G65+G66</f>
        <v>15433.7</v>
      </c>
      <c r="H67" s="53" t="n">
        <f aca="false">H48+H49+H50+H51+H52+H53+H54+H55+H57+H58+H59+H60+H61+H62+H63+H64+H65+H66</f>
        <v>15433.7</v>
      </c>
      <c r="I67" s="53" t="n">
        <f aca="false">I48+I49+I50+I51+I52+I53+I54+I55+I57+I58+I59+I60+I61+I62+I63+I64+I65+I66</f>
        <v>15433.7</v>
      </c>
    </row>
    <row r="68" customFormat="false" ht="15.75" hidden="false" customHeight="true" outlineLevel="0" collapsed="false">
      <c r="A68" s="59" t="s">
        <v>74</v>
      </c>
      <c r="B68" s="59"/>
      <c r="C68" s="59"/>
      <c r="D68" s="59"/>
      <c r="E68" s="59"/>
      <c r="F68" s="59"/>
      <c r="G68" s="59"/>
      <c r="H68" s="59"/>
      <c r="I68" s="59"/>
      <c r="J68" s="60"/>
    </row>
    <row r="69" customFormat="false" ht="15" hidden="false" customHeight="true" outlineLevel="0" collapsed="false">
      <c r="A69" s="51" t="s">
        <v>75</v>
      </c>
      <c r="B69" s="51"/>
      <c r="C69" s="67" t="n">
        <v>400</v>
      </c>
      <c r="D69" s="54" t="n">
        <f aca="false">D51+D52+D53+D54+D56+D63+D66</f>
        <v>19656.2</v>
      </c>
      <c r="E69" s="53" t="n">
        <f aca="false">F69+G69+H69+I69</f>
        <v>20215.8</v>
      </c>
      <c r="F69" s="54" t="n">
        <f aca="false">F51+F52+F53+F54+F56+F63</f>
        <v>5053.9</v>
      </c>
      <c r="G69" s="54" t="n">
        <f aca="false">G51+G52+G53+G54+G56+G63</f>
        <v>5053.9</v>
      </c>
      <c r="H69" s="54" t="n">
        <f aca="false">H51+H52+H53+H54+H56+H63</f>
        <v>5054</v>
      </c>
      <c r="I69" s="54" t="n">
        <f aca="false">I51+I52+I53+I54+I56+I63</f>
        <v>5054</v>
      </c>
    </row>
    <row r="70" s="1" customFormat="true" ht="18.75" hidden="false" customHeight="true" outlineLevel="0" collapsed="false">
      <c r="A70" s="61" t="s">
        <v>54</v>
      </c>
      <c r="B70" s="61"/>
      <c r="C70" s="62" t="n">
        <v>410</v>
      </c>
      <c r="D70" s="54" t="n">
        <f aca="false">D48</f>
        <v>33407</v>
      </c>
      <c r="E70" s="57" t="n">
        <f aca="false">F70+G70+H70+I70</f>
        <v>33888.4</v>
      </c>
      <c r="F70" s="54" t="n">
        <f aca="false">F48</f>
        <v>8472.1</v>
      </c>
      <c r="G70" s="54" t="n">
        <f aca="false">G48</f>
        <v>8472.1</v>
      </c>
      <c r="H70" s="54" t="n">
        <f aca="false">H48</f>
        <v>8472.1</v>
      </c>
      <c r="I70" s="54" t="n">
        <f aca="false">I48</f>
        <v>8472.1</v>
      </c>
    </row>
    <row r="71" s="1" customFormat="true" ht="20.25" hidden="false" customHeight="true" outlineLevel="0" collapsed="false">
      <c r="A71" s="61" t="s">
        <v>76</v>
      </c>
      <c r="B71" s="61"/>
      <c r="C71" s="62" t="n">
        <v>420</v>
      </c>
      <c r="D71" s="54" t="n">
        <f aca="false">D49</f>
        <v>7722.7</v>
      </c>
      <c r="E71" s="57" t="n">
        <f aca="false">F71+G71+H71+I71</f>
        <v>7398.6</v>
      </c>
      <c r="F71" s="54" t="n">
        <f aca="false">F49</f>
        <v>1849.7</v>
      </c>
      <c r="G71" s="54" t="n">
        <f aca="false">G49</f>
        <v>1849.7</v>
      </c>
      <c r="H71" s="54" t="n">
        <f aca="false">H49</f>
        <v>1849.6</v>
      </c>
      <c r="I71" s="54" t="n">
        <f aca="false">I49</f>
        <v>1849.6</v>
      </c>
    </row>
    <row r="72" s="1" customFormat="true" ht="16.5" hidden="false" customHeight="true" outlineLevel="0" collapsed="false">
      <c r="A72" s="61" t="s">
        <v>71</v>
      </c>
      <c r="B72" s="61"/>
      <c r="C72" s="62" t="n">
        <v>430</v>
      </c>
      <c r="D72" s="54"/>
      <c r="E72" s="57" t="n">
        <f aca="false">F72+G72+H72+I72</f>
        <v>0</v>
      </c>
      <c r="F72" s="54" t="n">
        <f aca="false">F65</f>
        <v>0</v>
      </c>
      <c r="G72" s="54" t="n">
        <f aca="false">G65</f>
        <v>0</v>
      </c>
      <c r="H72" s="54" t="n">
        <f aca="false">H65</f>
        <v>0</v>
      </c>
      <c r="I72" s="54" t="n">
        <f aca="false">I65</f>
        <v>0</v>
      </c>
    </row>
    <row r="73" customFormat="false" ht="18" hidden="false" customHeight="true" outlineLevel="0" collapsed="false">
      <c r="A73" s="61" t="s">
        <v>77</v>
      </c>
      <c r="B73" s="61"/>
      <c r="C73" s="62" t="n">
        <v>440</v>
      </c>
      <c r="D73" s="54" t="n">
        <f aca="false">D50+D55+D64</f>
        <v>20.5</v>
      </c>
      <c r="E73" s="57" t="n">
        <f aca="false">F73+G73+H73+I73</f>
        <v>232</v>
      </c>
      <c r="F73" s="54" t="n">
        <f aca="false">F50+F55+F64+F66</f>
        <v>58</v>
      </c>
      <c r="G73" s="54" t="n">
        <f aca="false">G50+G55+G64+G66</f>
        <v>58</v>
      </c>
      <c r="H73" s="68" t="n">
        <f aca="false">H50+H55+H64+H66</f>
        <v>58</v>
      </c>
      <c r="I73" s="68" t="n">
        <f aca="false">I50+I55+I64+I66</f>
        <v>58</v>
      </c>
    </row>
    <row r="74" customFormat="false" ht="21.75" hidden="false" customHeight="true" outlineLevel="0" collapsed="false">
      <c r="A74" s="55" t="s">
        <v>78</v>
      </c>
      <c r="B74" s="55"/>
      <c r="C74" s="66" t="n">
        <v>450</v>
      </c>
      <c r="D74" s="53" t="n">
        <f aca="false">D69+D70+D71+D72+D73</f>
        <v>60806.4</v>
      </c>
      <c r="E74" s="53" t="n">
        <f aca="false">E69+E70+E71+E72+E73</f>
        <v>61734.8</v>
      </c>
      <c r="F74" s="57" t="n">
        <f aca="false">F69+F70+F71+F72+F73</f>
        <v>15433.7</v>
      </c>
      <c r="G74" s="57" t="n">
        <f aca="false">G69+G70+G71+G72+G73</f>
        <v>15433.7</v>
      </c>
      <c r="H74" s="53" t="n">
        <f aca="false">H69+H70+H71+H72+H73</f>
        <v>15433.7</v>
      </c>
      <c r="I74" s="53" t="n">
        <f aca="false">I69+I70+I71+I72+I73</f>
        <v>15433.7</v>
      </c>
    </row>
    <row r="75" customFormat="false" ht="15.75" hidden="false" customHeight="true" outlineLevel="0" collapsed="false">
      <c r="A75" s="59" t="s">
        <v>79</v>
      </c>
      <c r="B75" s="59"/>
      <c r="C75" s="59"/>
      <c r="D75" s="59"/>
      <c r="E75" s="59"/>
      <c r="F75" s="59"/>
      <c r="G75" s="59"/>
      <c r="H75" s="59"/>
      <c r="I75" s="59"/>
      <c r="J75" s="60"/>
    </row>
    <row r="76" customFormat="false" ht="27" hidden="false" customHeight="true" outlineLevel="0" collapsed="false">
      <c r="A76" s="51" t="s">
        <v>80</v>
      </c>
      <c r="B76" s="51"/>
      <c r="C76" s="67" t="n">
        <v>500</v>
      </c>
      <c r="D76" s="49" t="n">
        <f aca="false">D78</f>
        <v>8136.6</v>
      </c>
      <c r="E76" s="49" t="n">
        <f aca="false">E78</f>
        <v>2900</v>
      </c>
      <c r="F76" s="49" t="n">
        <f aca="false">F78</f>
        <v>2900</v>
      </c>
      <c r="G76" s="49" t="n">
        <f aca="false">G78</f>
        <v>0</v>
      </c>
      <c r="H76" s="49" t="n">
        <f aca="false">H78</f>
        <v>0</v>
      </c>
      <c r="I76" s="49" t="n">
        <f aca="false">I78</f>
        <v>0</v>
      </c>
    </row>
    <row r="77" customFormat="false" ht="40.5" hidden="false" customHeight="true" outlineLevel="0" collapsed="false">
      <c r="A77" s="51" t="s">
        <v>81</v>
      </c>
      <c r="B77" s="51"/>
      <c r="C77" s="67" t="n">
        <v>501</v>
      </c>
      <c r="D77" s="49" t="n">
        <v>0</v>
      </c>
      <c r="E77" s="49" t="n">
        <f aca="false">F77+G77+H77+I77</f>
        <v>0</v>
      </c>
      <c r="F77" s="49"/>
      <c r="G77" s="49"/>
      <c r="H77" s="49"/>
      <c r="I77" s="49"/>
    </row>
    <row r="78" customFormat="false" ht="28.5" hidden="false" customHeight="true" outlineLevel="0" collapsed="false">
      <c r="A78" s="69" t="s">
        <v>82</v>
      </c>
      <c r="B78" s="69"/>
      <c r="C78" s="67" t="n">
        <v>510</v>
      </c>
      <c r="D78" s="49" t="n">
        <f aca="false">D79+D80+D81+D82+D83+D84</f>
        <v>8136.6</v>
      </c>
      <c r="E78" s="49" t="n">
        <f aca="false">E79+E80+E81+E82+E83+E84</f>
        <v>2900</v>
      </c>
      <c r="F78" s="49" t="n">
        <f aca="false">F79+F80+F81+F82+F83+F84</f>
        <v>2900</v>
      </c>
      <c r="G78" s="49" t="n">
        <f aca="false">G79+G80+G81+G82+G83+G84</f>
        <v>0</v>
      </c>
      <c r="H78" s="49" t="n">
        <f aca="false">H79+H80+H81+H82+H83+H84</f>
        <v>0</v>
      </c>
      <c r="I78" s="49" t="n">
        <f aca="false">I79+I80+I81+I82+I83+I84</f>
        <v>0</v>
      </c>
    </row>
    <row r="79" customFormat="false" ht="16.5" hidden="false" customHeight="true" outlineLevel="0" collapsed="false">
      <c r="A79" s="51" t="s">
        <v>83</v>
      </c>
      <c r="B79" s="51"/>
      <c r="C79" s="67" t="n">
        <v>511</v>
      </c>
      <c r="D79" s="49"/>
      <c r="E79" s="49" t="n">
        <f aca="false">F79+G79+H79+I79</f>
        <v>0</v>
      </c>
      <c r="F79" s="54"/>
      <c r="G79" s="54"/>
      <c r="H79" s="49"/>
      <c r="I79" s="49"/>
    </row>
    <row r="80" customFormat="false" ht="27.75" hidden="false" customHeight="true" outlineLevel="0" collapsed="false">
      <c r="A80" s="51" t="s">
        <v>84</v>
      </c>
      <c r="B80" s="51"/>
      <c r="C80" s="67" t="n">
        <v>512</v>
      </c>
      <c r="D80" s="49" t="n">
        <v>8136.6</v>
      </c>
      <c r="E80" s="49" t="n">
        <f aca="false">F80+G80+H80+I80</f>
        <v>2900</v>
      </c>
      <c r="F80" s="54" t="n">
        <v>2900</v>
      </c>
      <c r="G80" s="54" t="n">
        <v>0</v>
      </c>
      <c r="H80" s="49" t="n">
        <v>0</v>
      </c>
      <c r="I80" s="49" t="n">
        <v>0</v>
      </c>
    </row>
    <row r="81" customFormat="false" ht="41.25" hidden="false" customHeight="true" outlineLevel="0" collapsed="false">
      <c r="A81" s="51" t="s">
        <v>85</v>
      </c>
      <c r="B81" s="51"/>
      <c r="C81" s="67" t="n">
        <v>513</v>
      </c>
      <c r="D81" s="49"/>
      <c r="E81" s="49" t="n">
        <f aca="false">F81+G81+H81+I81</f>
        <v>0</v>
      </c>
      <c r="F81" s="54"/>
      <c r="G81" s="54"/>
      <c r="H81" s="49"/>
      <c r="I81" s="49"/>
    </row>
    <row r="82" customFormat="false" ht="27" hidden="false" customHeight="true" outlineLevel="0" collapsed="false">
      <c r="A82" s="51" t="s">
        <v>86</v>
      </c>
      <c r="B82" s="51"/>
      <c r="C82" s="67" t="n">
        <v>514</v>
      </c>
      <c r="D82" s="49"/>
      <c r="E82" s="49" t="n">
        <f aca="false">F82+G82+H82+I82</f>
        <v>0</v>
      </c>
      <c r="F82" s="54"/>
      <c r="G82" s="54"/>
      <c r="H82" s="49"/>
      <c r="I82" s="49"/>
    </row>
    <row r="83" customFormat="false" ht="51.75" hidden="false" customHeight="true" outlineLevel="0" collapsed="false">
      <c r="A83" s="51" t="s">
        <v>87</v>
      </c>
      <c r="B83" s="51"/>
      <c r="C83" s="67" t="n">
        <v>515</v>
      </c>
      <c r="D83" s="49"/>
      <c r="E83" s="49" t="n">
        <f aca="false">F83+G83+H83+I83</f>
        <v>0</v>
      </c>
      <c r="F83" s="54"/>
      <c r="G83" s="54"/>
      <c r="H83" s="49"/>
      <c r="I83" s="49"/>
    </row>
    <row r="84" customFormat="false" ht="15" hidden="false" customHeight="true" outlineLevel="0" collapsed="false">
      <c r="A84" s="51" t="s">
        <v>88</v>
      </c>
      <c r="B84" s="51"/>
      <c r="C84" s="67" t="n">
        <v>516</v>
      </c>
      <c r="D84" s="49"/>
      <c r="E84" s="49" t="n">
        <f aca="false">F84+G84+H84+I84</f>
        <v>0</v>
      </c>
      <c r="F84" s="54"/>
      <c r="G84" s="54"/>
      <c r="H84" s="54"/>
      <c r="I84" s="54"/>
    </row>
    <row r="85" customFormat="false" ht="15.75" hidden="false" customHeight="true" outlineLevel="0" collapsed="false">
      <c r="A85" s="59" t="s">
        <v>89</v>
      </c>
      <c r="B85" s="59"/>
      <c r="C85" s="59"/>
      <c r="D85" s="59"/>
      <c r="E85" s="59"/>
      <c r="F85" s="59"/>
      <c r="G85" s="59"/>
      <c r="H85" s="59"/>
      <c r="I85" s="59"/>
      <c r="J85" s="60"/>
    </row>
    <row r="86" customFormat="false" ht="37.5" hidden="false" customHeight="true" outlineLevel="0" collapsed="false">
      <c r="A86" s="51" t="s">
        <v>90</v>
      </c>
      <c r="B86" s="51"/>
      <c r="C86" s="67" t="n">
        <v>600</v>
      </c>
      <c r="D86" s="49" t="n">
        <f aca="false">D90</f>
        <v>0</v>
      </c>
      <c r="E86" s="49" t="n">
        <f aca="false">E90</f>
        <v>0</v>
      </c>
      <c r="F86" s="54" t="n">
        <f aca="false">F90</f>
        <v>0</v>
      </c>
      <c r="G86" s="54" t="n">
        <f aca="false">G90</f>
        <v>0</v>
      </c>
      <c r="H86" s="49" t="n">
        <f aca="false">H90</f>
        <v>0</v>
      </c>
      <c r="I86" s="49" t="n">
        <f aca="false">I90</f>
        <v>0</v>
      </c>
    </row>
    <row r="87" customFormat="false" ht="15" hidden="false" customHeight="true" outlineLevel="0" collapsed="false">
      <c r="A87" s="64" t="s">
        <v>91</v>
      </c>
      <c r="B87" s="64"/>
      <c r="C87" s="67" t="n">
        <v>601</v>
      </c>
      <c r="D87" s="49" t="n">
        <v>0</v>
      </c>
      <c r="E87" s="49" t="n">
        <v>0</v>
      </c>
      <c r="F87" s="54" t="n">
        <v>0</v>
      </c>
      <c r="G87" s="54" t="n">
        <v>0</v>
      </c>
      <c r="H87" s="49" t="n">
        <v>0</v>
      </c>
      <c r="I87" s="49" t="n">
        <v>0</v>
      </c>
    </row>
    <row r="88" customFormat="false" ht="15" hidden="false" customHeight="true" outlineLevel="0" collapsed="false">
      <c r="A88" s="64" t="s">
        <v>92</v>
      </c>
      <c r="B88" s="64"/>
      <c r="C88" s="67" t="n">
        <v>602</v>
      </c>
      <c r="D88" s="49" t="n">
        <v>0</v>
      </c>
      <c r="E88" s="49" t="n">
        <v>0</v>
      </c>
      <c r="F88" s="54" t="n">
        <v>0</v>
      </c>
      <c r="G88" s="54" t="n">
        <v>0</v>
      </c>
      <c r="H88" s="49" t="n">
        <v>0</v>
      </c>
      <c r="I88" s="49" t="n">
        <v>0</v>
      </c>
    </row>
    <row r="89" customFormat="false" ht="15" hidden="false" customHeight="true" outlineLevel="0" collapsed="false">
      <c r="A89" s="64" t="s">
        <v>93</v>
      </c>
      <c r="B89" s="64"/>
      <c r="C89" s="67" t="n">
        <v>603</v>
      </c>
      <c r="D89" s="49" t="n">
        <v>0</v>
      </c>
      <c r="E89" s="49" t="n">
        <v>0</v>
      </c>
      <c r="F89" s="54" t="n">
        <v>0</v>
      </c>
      <c r="G89" s="54" t="n">
        <v>0</v>
      </c>
      <c r="H89" s="49" t="n">
        <v>0</v>
      </c>
      <c r="I89" s="49" t="n">
        <v>0</v>
      </c>
    </row>
    <row r="90" customFormat="false" ht="15" hidden="false" customHeight="true" outlineLevel="0" collapsed="false">
      <c r="A90" s="64" t="s">
        <v>94</v>
      </c>
      <c r="B90" s="64"/>
      <c r="C90" s="67" t="n">
        <v>604</v>
      </c>
      <c r="D90" s="49" t="n">
        <v>0</v>
      </c>
      <c r="E90" s="54" t="n">
        <f aca="false">F90+G90+H90+I90</f>
        <v>0</v>
      </c>
      <c r="F90" s="54" t="n">
        <v>0</v>
      </c>
      <c r="G90" s="54" t="n">
        <v>0</v>
      </c>
      <c r="H90" s="49" t="n">
        <v>0</v>
      </c>
      <c r="I90" s="49" t="n">
        <v>0</v>
      </c>
    </row>
    <row r="91" customFormat="false" ht="27.75" hidden="false" customHeight="true" outlineLevel="0" collapsed="false">
      <c r="A91" s="51" t="s">
        <v>95</v>
      </c>
      <c r="B91" s="51"/>
      <c r="C91" s="67" t="n">
        <v>610</v>
      </c>
      <c r="D91" s="49" t="n">
        <v>0</v>
      </c>
      <c r="E91" s="49" t="n">
        <v>0</v>
      </c>
      <c r="F91" s="54" t="n">
        <v>0</v>
      </c>
      <c r="G91" s="54" t="n">
        <v>0</v>
      </c>
      <c r="H91" s="49" t="n">
        <v>0</v>
      </c>
      <c r="I91" s="49" t="n">
        <v>0</v>
      </c>
    </row>
    <row r="92" customFormat="false" ht="39" hidden="false" customHeight="true" outlineLevel="0" collapsed="false">
      <c r="A92" s="51" t="s">
        <v>96</v>
      </c>
      <c r="B92" s="51"/>
      <c r="C92" s="67" t="n">
        <v>620</v>
      </c>
      <c r="D92" s="49" t="n">
        <v>0</v>
      </c>
      <c r="E92" s="49" t="n">
        <v>0</v>
      </c>
      <c r="F92" s="54" t="n">
        <v>0</v>
      </c>
      <c r="G92" s="54" t="n">
        <v>0</v>
      </c>
      <c r="H92" s="49" t="n">
        <v>0</v>
      </c>
      <c r="I92" s="49" t="n">
        <v>0</v>
      </c>
    </row>
    <row r="93" customFormat="false" ht="15" hidden="false" customHeight="true" outlineLevel="0" collapsed="false">
      <c r="A93" s="64" t="s">
        <v>91</v>
      </c>
      <c r="B93" s="64"/>
      <c r="C93" s="67" t="n">
        <v>621</v>
      </c>
      <c r="D93" s="49" t="n">
        <v>0</v>
      </c>
      <c r="E93" s="49" t="n">
        <v>0</v>
      </c>
      <c r="F93" s="54" t="n">
        <v>0</v>
      </c>
      <c r="G93" s="54" t="n">
        <v>0</v>
      </c>
      <c r="H93" s="49" t="n">
        <v>0</v>
      </c>
      <c r="I93" s="49" t="n">
        <v>0</v>
      </c>
    </row>
    <row r="94" customFormat="false" ht="15" hidden="false" customHeight="true" outlineLevel="0" collapsed="false">
      <c r="A94" s="64" t="s">
        <v>92</v>
      </c>
      <c r="B94" s="64"/>
      <c r="C94" s="67" t="n">
        <v>622</v>
      </c>
      <c r="D94" s="49" t="n">
        <v>0</v>
      </c>
      <c r="E94" s="49" t="n">
        <v>0</v>
      </c>
      <c r="F94" s="54" t="n">
        <v>0</v>
      </c>
      <c r="G94" s="54" t="n">
        <v>0</v>
      </c>
      <c r="H94" s="49" t="n">
        <v>0</v>
      </c>
      <c r="I94" s="49" t="n">
        <v>0</v>
      </c>
    </row>
    <row r="95" customFormat="false" ht="15" hidden="false" customHeight="true" outlineLevel="0" collapsed="false">
      <c r="A95" s="64" t="s">
        <v>93</v>
      </c>
      <c r="B95" s="64"/>
      <c r="C95" s="67" t="n">
        <v>623</v>
      </c>
      <c r="D95" s="49" t="n">
        <v>0</v>
      </c>
      <c r="E95" s="49" t="n">
        <v>0</v>
      </c>
      <c r="F95" s="54" t="n">
        <v>0</v>
      </c>
      <c r="G95" s="54" t="n">
        <v>0</v>
      </c>
      <c r="H95" s="49" t="n">
        <v>0</v>
      </c>
      <c r="I95" s="49" t="n">
        <v>0</v>
      </c>
    </row>
    <row r="96" customFormat="false" ht="18" hidden="false" customHeight="true" outlineLevel="0" collapsed="false">
      <c r="A96" s="51" t="s">
        <v>97</v>
      </c>
      <c r="B96" s="51"/>
      <c r="C96" s="67" t="n">
        <v>630</v>
      </c>
      <c r="D96" s="49" t="n">
        <v>0</v>
      </c>
      <c r="E96" s="49" t="n">
        <v>0</v>
      </c>
      <c r="F96" s="54" t="n">
        <v>0</v>
      </c>
      <c r="G96" s="54" t="n">
        <v>0</v>
      </c>
      <c r="H96" s="49" t="n">
        <v>0</v>
      </c>
      <c r="I96" s="49" t="n">
        <v>0</v>
      </c>
    </row>
    <row r="97" customFormat="false" ht="18.75" hidden="false" customHeight="true" outlineLevel="0" collapsed="false">
      <c r="A97" s="70" t="s">
        <v>98</v>
      </c>
      <c r="B97" s="70"/>
      <c r="C97" s="66" t="n">
        <v>700</v>
      </c>
      <c r="D97" s="57" t="n">
        <f aca="false">D46+D86+D76</f>
        <v>69047.5</v>
      </c>
      <c r="E97" s="53" t="n">
        <f aca="false">F97+G97+H97+I97</f>
        <v>61734.8</v>
      </c>
      <c r="F97" s="57" t="n">
        <f aca="false">F46+F86</f>
        <v>15433.7</v>
      </c>
      <c r="G97" s="57" t="n">
        <f aca="false">G46+G86</f>
        <v>15433.7</v>
      </c>
      <c r="H97" s="57" t="n">
        <f aca="false">H46+H86</f>
        <v>15433.7</v>
      </c>
      <c r="I97" s="57" t="n">
        <f aca="false">I46+I86</f>
        <v>15433.7</v>
      </c>
    </row>
    <row r="98" customFormat="false" ht="18" hidden="false" customHeight="true" outlineLevel="0" collapsed="false">
      <c r="A98" s="70" t="s">
        <v>99</v>
      </c>
      <c r="B98" s="70"/>
      <c r="C98" s="66" t="n">
        <v>800</v>
      </c>
      <c r="D98" s="57" t="n">
        <f aca="false">D67+D92+D78</f>
        <v>68943</v>
      </c>
      <c r="E98" s="53" t="n">
        <f aca="false">F98+G98+H98+I98</f>
        <v>61734.8</v>
      </c>
      <c r="F98" s="57" t="n">
        <f aca="false">F67+F92</f>
        <v>15433.7</v>
      </c>
      <c r="G98" s="57" t="n">
        <f aca="false">G67+G92</f>
        <v>15433.7</v>
      </c>
      <c r="H98" s="53" t="n">
        <f aca="false">H67+H92</f>
        <v>15433.7</v>
      </c>
      <c r="I98" s="53" t="n">
        <f aca="false">I67+I92</f>
        <v>15433.7</v>
      </c>
    </row>
    <row r="99" customFormat="false" ht="48" hidden="false" customHeight="true" outlineLevel="0" collapsed="false">
      <c r="A99" s="70" t="s">
        <v>100</v>
      </c>
      <c r="B99" s="70"/>
      <c r="C99" s="66" t="n">
        <v>900</v>
      </c>
      <c r="D99" s="57" t="n">
        <f aca="false">D97-D98+D45</f>
        <v>1727.6</v>
      </c>
      <c r="E99" s="53" t="n">
        <f aca="false">F99+G99+H99+I99</f>
        <v>0</v>
      </c>
      <c r="F99" s="57" t="n">
        <f aca="false">F97-F98</f>
        <v>0</v>
      </c>
      <c r="G99" s="57" t="n">
        <f aca="false">G97-G98</f>
        <v>0</v>
      </c>
      <c r="H99" s="53" t="n">
        <f aca="false">H97-H98</f>
        <v>0</v>
      </c>
      <c r="I99" s="53" t="n">
        <f aca="false">I97-I98</f>
        <v>0</v>
      </c>
    </row>
    <row r="100" customFormat="false" ht="15.75" hidden="false" customHeight="true" outlineLevel="0" collapsed="false">
      <c r="A100" s="59" t="s">
        <v>101</v>
      </c>
      <c r="B100" s="59"/>
      <c r="C100" s="59"/>
      <c r="D100" s="59"/>
      <c r="E100" s="59"/>
      <c r="F100" s="59"/>
      <c r="G100" s="59"/>
      <c r="H100" s="59"/>
      <c r="I100" s="59"/>
      <c r="J100" s="60"/>
    </row>
    <row r="101" customFormat="false" ht="38.25" hidden="false" customHeight="true" outlineLevel="0" collapsed="false">
      <c r="A101" s="51" t="s">
        <v>102</v>
      </c>
      <c r="B101" s="51"/>
      <c r="C101" s="67" t="n">
        <v>2000</v>
      </c>
      <c r="D101" s="49" t="s">
        <v>6</v>
      </c>
      <c r="E101" s="49" t="s">
        <v>6</v>
      </c>
      <c r="F101" s="54" t="s">
        <v>6</v>
      </c>
      <c r="G101" s="54" t="s">
        <v>6</v>
      </c>
      <c r="H101" s="49" t="s">
        <v>6</v>
      </c>
      <c r="I101" s="49" t="s">
        <v>6</v>
      </c>
    </row>
    <row r="102" customFormat="false" ht="40.5" hidden="false" customHeight="true" outlineLevel="0" collapsed="false">
      <c r="A102" s="51" t="s">
        <v>103</v>
      </c>
      <c r="B102" s="51"/>
      <c r="C102" s="67" t="n">
        <v>2010</v>
      </c>
      <c r="D102" s="54" t="n">
        <f aca="false">D103</f>
        <v>0</v>
      </c>
      <c r="E102" s="53" t="n">
        <f aca="false">F102+G102+H102+I102</f>
        <v>0</v>
      </c>
      <c r="F102" s="54" t="n">
        <f aca="false">F103</f>
        <v>0</v>
      </c>
      <c r="G102" s="54" t="n">
        <f aca="false">G103</f>
        <v>0</v>
      </c>
      <c r="H102" s="49" t="n">
        <f aca="false">H103</f>
        <v>0</v>
      </c>
      <c r="I102" s="49" t="n">
        <f aca="false">I103</f>
        <v>0</v>
      </c>
    </row>
    <row r="103" customFormat="false" ht="39.75" hidden="false" customHeight="true" outlineLevel="0" collapsed="false">
      <c r="A103" s="51" t="s">
        <v>104</v>
      </c>
      <c r="B103" s="51"/>
      <c r="C103" s="67" t="n">
        <v>2011</v>
      </c>
      <c r="D103" s="49" t="n">
        <v>0</v>
      </c>
      <c r="E103" s="53" t="n">
        <v>0</v>
      </c>
      <c r="F103" s="54" t="n">
        <v>0</v>
      </c>
      <c r="G103" s="54" t="n">
        <v>0</v>
      </c>
      <c r="H103" s="49" t="n">
        <v>0</v>
      </c>
      <c r="I103" s="49" t="n">
        <v>0</v>
      </c>
    </row>
    <row r="104" customFormat="false" ht="15.75" hidden="false" customHeight="true" outlineLevel="0" collapsed="false">
      <c r="A104" s="59" t="s">
        <v>105</v>
      </c>
      <c r="B104" s="59"/>
      <c r="C104" s="59"/>
      <c r="D104" s="59"/>
      <c r="E104" s="59"/>
      <c r="F104" s="59"/>
      <c r="G104" s="59"/>
      <c r="H104" s="59"/>
      <c r="I104" s="59"/>
      <c r="J104" s="60"/>
    </row>
    <row r="105" customFormat="false" ht="15" hidden="false" customHeight="false" outlineLevel="0" collapsed="false">
      <c r="A105" s="71"/>
      <c r="B105" s="71"/>
      <c r="C105" s="72"/>
      <c r="D105" s="73"/>
      <c r="E105" s="73"/>
      <c r="F105" s="74" t="s">
        <v>106</v>
      </c>
      <c r="G105" s="74" t="s">
        <v>107</v>
      </c>
      <c r="H105" s="27" t="s">
        <v>108</v>
      </c>
      <c r="I105" s="27" t="s">
        <v>109</v>
      </c>
    </row>
    <row r="106" customFormat="false" ht="15" hidden="false" customHeight="true" outlineLevel="0" collapsed="false">
      <c r="A106" s="51" t="s">
        <v>110</v>
      </c>
      <c r="B106" s="51"/>
      <c r="C106" s="75" t="n">
        <v>3000</v>
      </c>
      <c r="D106" s="76" t="s">
        <v>111</v>
      </c>
      <c r="E106" s="76" t="s">
        <v>111</v>
      </c>
      <c r="F106" s="62" t="n">
        <v>450</v>
      </c>
      <c r="G106" s="62" t="n">
        <v>450</v>
      </c>
      <c r="H106" s="62" t="n">
        <v>450</v>
      </c>
      <c r="I106" s="62" t="n">
        <v>450</v>
      </c>
    </row>
    <row r="107" customFormat="false" ht="17.25" hidden="false" customHeight="true" outlineLevel="0" collapsed="false">
      <c r="A107" s="51" t="s">
        <v>112</v>
      </c>
      <c r="B107" s="51"/>
      <c r="C107" s="75" t="n">
        <v>3010</v>
      </c>
      <c r="D107" s="76" t="s">
        <v>111</v>
      </c>
      <c r="E107" s="76" t="s">
        <v>111</v>
      </c>
      <c r="F107" s="62" t="n">
        <v>50081.5</v>
      </c>
      <c r="G107" s="62" t="n">
        <v>50081.5</v>
      </c>
      <c r="H107" s="52" t="n">
        <v>50081.5</v>
      </c>
      <c r="I107" s="52" t="n">
        <v>50081.5</v>
      </c>
    </row>
    <row r="108" customFormat="false" ht="15.75" hidden="false" customHeight="true" outlineLevel="0" collapsed="false">
      <c r="A108" s="51" t="s">
        <v>113</v>
      </c>
      <c r="B108" s="51"/>
      <c r="C108" s="75" t="n">
        <v>3020</v>
      </c>
      <c r="D108" s="76" t="s">
        <v>111</v>
      </c>
      <c r="E108" s="76" t="s">
        <v>111</v>
      </c>
      <c r="F108" s="76" t="s">
        <v>111</v>
      </c>
      <c r="G108" s="76" t="s">
        <v>111</v>
      </c>
      <c r="H108" s="76" t="s">
        <v>111</v>
      </c>
      <c r="I108" s="76" t="s">
        <v>111</v>
      </c>
    </row>
    <row r="109" customFormat="false" ht="15.75" hidden="false" customHeight="true" outlineLevel="0" collapsed="false">
      <c r="A109" s="51" t="s">
        <v>114</v>
      </c>
      <c r="B109" s="51"/>
      <c r="C109" s="75" t="n">
        <v>3030</v>
      </c>
      <c r="D109" s="76" t="s">
        <v>111</v>
      </c>
      <c r="E109" s="76" t="s">
        <v>111</v>
      </c>
      <c r="F109" s="76" t="s">
        <v>111</v>
      </c>
      <c r="G109" s="76" t="s">
        <v>111</v>
      </c>
      <c r="H109" s="76" t="s">
        <v>111</v>
      </c>
      <c r="I109" s="76" t="s">
        <v>111</v>
      </c>
    </row>
    <row r="110" customFormat="false" ht="39.75" hidden="false" customHeight="true" outlineLevel="0" collapsed="false">
      <c r="A110" s="51" t="s">
        <v>115</v>
      </c>
      <c r="B110" s="51"/>
      <c r="C110" s="75" t="n">
        <v>3040</v>
      </c>
      <c r="D110" s="76" t="s">
        <v>111</v>
      </c>
      <c r="E110" s="76" t="s">
        <v>111</v>
      </c>
      <c r="F110" s="76" t="s">
        <v>111</v>
      </c>
      <c r="G110" s="76" t="s">
        <v>111</v>
      </c>
      <c r="H110" s="76" t="s">
        <v>111</v>
      </c>
      <c r="I110" s="76" t="s">
        <v>111</v>
      </c>
    </row>
    <row r="111" customFormat="false" ht="16.5" hidden="false" customHeight="true" outlineLevel="0" collapsed="false">
      <c r="A111" s="51" t="s">
        <v>116</v>
      </c>
      <c r="B111" s="51"/>
      <c r="C111" s="75" t="n">
        <v>3050</v>
      </c>
      <c r="D111" s="76" t="s">
        <v>111</v>
      </c>
      <c r="E111" s="76" t="s">
        <v>111</v>
      </c>
      <c r="F111" s="76" t="s">
        <v>111</v>
      </c>
      <c r="G111" s="76" t="s">
        <v>111</v>
      </c>
      <c r="H111" s="76" t="s">
        <v>111</v>
      </c>
      <c r="I111" s="76" t="s">
        <v>111</v>
      </c>
    </row>
    <row r="112" customFormat="false" ht="15.75" hidden="false" customHeight="true" outlineLevel="0" collapsed="false">
      <c r="A112" s="51" t="s">
        <v>117</v>
      </c>
      <c r="B112" s="51"/>
      <c r="C112" s="75" t="n">
        <v>3060</v>
      </c>
      <c r="D112" s="76" t="s">
        <v>111</v>
      </c>
      <c r="E112" s="76" t="s">
        <v>111</v>
      </c>
      <c r="F112" s="76" t="s">
        <v>111</v>
      </c>
      <c r="G112" s="76" t="s">
        <v>111</v>
      </c>
      <c r="H112" s="76" t="s">
        <v>111</v>
      </c>
      <c r="I112" s="76" t="s">
        <v>111</v>
      </c>
    </row>
    <row r="113" customFormat="false" ht="15" hidden="false" customHeight="false" outlineLevel="0" collapsed="false">
      <c r="A113" s="77"/>
      <c r="B113" s="77"/>
      <c r="C113" s="78"/>
      <c r="D113" s="50"/>
      <c r="E113" s="50"/>
      <c r="F113" s="50"/>
      <c r="G113" s="79"/>
      <c r="H113" s="79"/>
      <c r="I113" s="50"/>
      <c r="J113" s="50"/>
    </row>
    <row r="114" customFormat="false" ht="15" hidden="false" customHeight="false" outlineLevel="0" collapsed="false">
      <c r="A114" s="77"/>
      <c r="B114" s="77"/>
      <c r="C114" s="78"/>
      <c r="D114" s="50"/>
      <c r="E114" s="50"/>
      <c r="F114" s="50"/>
      <c r="G114" s="79"/>
      <c r="H114" s="79"/>
      <c r="I114" s="50"/>
      <c r="J114" s="50"/>
    </row>
    <row r="115" customFormat="false" ht="15.6" hidden="false" customHeight="true" outlineLevel="0" collapsed="false">
      <c r="A115" s="80" t="s">
        <v>118</v>
      </c>
      <c r="B115" s="80"/>
      <c r="C115" s="81"/>
      <c r="D115" s="82"/>
      <c r="E115" s="80" t="s">
        <v>119</v>
      </c>
      <c r="F115" s="80"/>
      <c r="G115" s="83"/>
      <c r="H115" s="4" t="s">
        <v>120</v>
      </c>
      <c r="I115" s="4"/>
      <c r="J115" s="4"/>
    </row>
    <row r="116" customFormat="false" ht="15" hidden="false" customHeight="false" outlineLevel="0" collapsed="false">
      <c r="A116" s="77"/>
      <c r="B116" s="77"/>
      <c r="C116" s="78"/>
      <c r="D116" s="50"/>
      <c r="E116" s="84" t="s">
        <v>121</v>
      </c>
      <c r="F116" s="84"/>
      <c r="G116" s="79"/>
      <c r="H116" s="79"/>
      <c r="I116" s="50"/>
      <c r="J116" s="50"/>
    </row>
  </sheetData>
  <mergeCells count="137">
    <mergeCell ref="A1:J1"/>
    <mergeCell ref="G2:I2"/>
    <mergeCell ref="F3:J3"/>
    <mergeCell ref="A5:D5"/>
    <mergeCell ref="E5:J5"/>
    <mergeCell ref="A6:D6"/>
    <mergeCell ref="E6:J6"/>
    <mergeCell ref="A7:B7"/>
    <mergeCell ref="C7:D7"/>
    <mergeCell ref="E7:J7"/>
    <mergeCell ref="A8:B8"/>
    <mergeCell ref="C8:D8"/>
    <mergeCell ref="G8:H8"/>
    <mergeCell ref="I8:J8"/>
    <mergeCell ref="H10:I10"/>
    <mergeCell ref="H11:I11"/>
    <mergeCell ref="H12:I12"/>
    <mergeCell ref="H13:I13"/>
    <mergeCell ref="H14:J14"/>
    <mergeCell ref="A16:G16"/>
    <mergeCell ref="H16:J16"/>
    <mergeCell ref="A17:G17"/>
    <mergeCell ref="H17:I17"/>
    <mergeCell ref="A18:G18"/>
    <mergeCell ref="H18:I18"/>
    <mergeCell ref="A19:G19"/>
    <mergeCell ref="H19:I19"/>
    <mergeCell ref="A20:G20"/>
    <mergeCell ref="H20:I20"/>
    <mergeCell ref="A21:G21"/>
    <mergeCell ref="H21:I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G28"/>
    <mergeCell ref="H28:I28"/>
    <mergeCell ref="A30:J30"/>
    <mergeCell ref="A32:J32"/>
    <mergeCell ref="A33:B34"/>
    <mergeCell ref="C33:C34"/>
    <mergeCell ref="D33:D34"/>
    <mergeCell ref="E33:E34"/>
    <mergeCell ref="F33:I33"/>
    <mergeCell ref="A35:I35"/>
    <mergeCell ref="A36:I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I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I68"/>
    <mergeCell ref="A69:B69"/>
    <mergeCell ref="A70:B70"/>
    <mergeCell ref="A71:B71"/>
    <mergeCell ref="A72:B72"/>
    <mergeCell ref="A73:B73"/>
    <mergeCell ref="A74:B74"/>
    <mergeCell ref="A75:I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I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I100"/>
    <mergeCell ref="A101:B101"/>
    <mergeCell ref="A102:B102"/>
    <mergeCell ref="A103:B103"/>
    <mergeCell ref="A104:I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E115:F115"/>
    <mergeCell ref="H115:J115"/>
    <mergeCell ref="A116:B116"/>
    <mergeCell ref="E116:F116"/>
  </mergeCells>
  <printOptions headings="false" gridLines="false" gridLinesSet="true" horizontalCentered="false" verticalCentered="false"/>
  <pageMargins left="0.827083333333333" right="0.196527777777778" top="0.7875" bottom="0.393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4" man="true" max="16383" min="0"/>
    <brk id="79" man="true" max="16383" min="0"/>
    <brk id="11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LibreOffice/5.1.6.2$Linux_x86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2021-02-10T15:49:08Z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