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<sst xmlns="http://schemas.openxmlformats.org/spreadsheetml/2006/main" count="173" uniqueCount="129">
  <si>
    <t xml:space="preserve">ЗАТВЕРДЖЕНО</t>
  </si>
  <si>
    <r>
      <rPr>
        <sz val="11"/>
        <rFont val="Times New Roman"/>
        <family val="1"/>
        <charset val="204"/>
      </rPr>
      <t xml:space="preserve">Рішенням 10 сесії міської ради 8 скликання                        від </t>
    </r>
    <r>
      <rPr>
        <u val="single"/>
        <sz val="11"/>
        <rFont val="Times New Roman"/>
        <family val="1"/>
        <charset val="204"/>
      </rPr>
      <t xml:space="preserve">29.04.2021№ 391/10</t>
    </r>
  </si>
  <si>
    <t xml:space="preserve">Міський голова ________________      Віталій Немерець</t>
  </si>
  <si>
    <t xml:space="preserve">(підпис)</t>
  </si>
  <si>
    <t xml:space="preserve">(ПІП)</t>
  </si>
  <si>
    <t xml:space="preserve">Проект</t>
  </si>
  <si>
    <t xml:space="preserve">Попередній</t>
  </si>
  <si>
    <t xml:space="preserve">Уточнений</t>
  </si>
  <si>
    <t xml:space="preserve">Зміни</t>
  </si>
  <si>
    <t xml:space="preserve">Х</t>
  </si>
  <si>
    <t xml:space="preserve">зробити позначку "Х"</t>
  </si>
  <si>
    <t xml:space="preserve">коди</t>
  </si>
  <si>
    <r>
      <rPr>
        <sz val="12"/>
        <color rgb="FF000000"/>
        <rFont val="Times New Roman"/>
        <family val="1"/>
        <charset val="204"/>
      </rPr>
      <t xml:space="preserve">Підприємство     </t>
    </r>
    <r>
      <rPr>
        <b val="true"/>
        <i val="true"/>
        <sz val="12"/>
        <color rgb="FF000000"/>
        <rFont val="Times New Roman"/>
        <family val="1"/>
        <charset val="204"/>
      </rPr>
      <t xml:space="preserve">                            КНП "Каховський МЦПМСД"</t>
    </r>
  </si>
  <si>
    <t xml:space="preserve">за ЄДРПОУ</t>
  </si>
  <si>
    <r>
      <rPr>
        <sz val="12"/>
        <color rgb="FF000000"/>
        <rFont val="Times New Roman"/>
        <family val="1"/>
        <charset val="204"/>
      </rPr>
      <t xml:space="preserve">Організаційно-правова форма      </t>
    </r>
    <r>
      <rPr>
        <i val="true"/>
        <sz val="12"/>
        <color rgb="FF000000"/>
        <rFont val="Times New Roman"/>
        <family val="1"/>
        <charset val="204"/>
      </rPr>
      <t xml:space="preserve">комунальне підприємство</t>
    </r>
  </si>
  <si>
    <t xml:space="preserve">за КОПФГ</t>
  </si>
  <si>
    <r>
      <rPr>
        <sz val="12"/>
        <color rgb="FF000000"/>
        <rFont val="Times New Roman"/>
        <family val="1"/>
        <charset val="204"/>
      </rPr>
      <t xml:space="preserve">Територія         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Каховська міська територіальна громада</t>
    </r>
  </si>
  <si>
    <t xml:space="preserve">за КОАТУУ</t>
  </si>
  <si>
    <r>
      <rPr>
        <sz val="12"/>
        <color rgb="FF000000"/>
        <rFont val="Times New Roman"/>
        <family val="1"/>
        <charset val="204"/>
      </rPr>
      <t xml:space="preserve">Орган управління                          </t>
    </r>
    <r>
      <rPr>
        <b val="true"/>
        <i val="true"/>
        <sz val="12"/>
        <color rgb="FF000000"/>
        <rFont val="Times New Roman"/>
        <family val="1"/>
        <charset val="204"/>
      </rPr>
      <t xml:space="preserve">Каховська міська рада</t>
    </r>
    <r>
      <rPr>
        <sz val="12"/>
        <color rgb="FF000000"/>
        <rFont val="Times New Roman"/>
        <family val="1"/>
        <charset val="204"/>
      </rPr>
      <t xml:space="preserve"> </t>
    </r>
  </si>
  <si>
    <t xml:space="preserve">за СПОДУ</t>
  </si>
  <si>
    <r>
      <rPr>
        <sz val="12"/>
        <color rgb="FF000000"/>
        <rFont val="Times New Roman"/>
        <family val="1"/>
        <charset val="204"/>
      </rPr>
      <t xml:space="preserve">Галузь              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медицина</t>
    </r>
  </si>
  <si>
    <t xml:space="preserve">за ЗКГНГ</t>
  </si>
  <si>
    <r>
      <rPr>
        <sz val="12"/>
        <color rgb="FF000000"/>
        <rFont val="Times New Roman"/>
        <family val="1"/>
        <charset val="204"/>
      </rPr>
      <t xml:space="preserve">Вид діяльності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діяльність лікарняних закладів</t>
    </r>
  </si>
  <si>
    <t xml:space="preserve">за КВЕД</t>
  </si>
  <si>
    <t xml:space="preserve">86.10</t>
  </si>
  <si>
    <r>
      <rPr>
        <sz val="12"/>
        <color rgb="FF000000"/>
        <rFont val="Times New Roman"/>
        <family val="1"/>
        <charset val="204"/>
      </rPr>
      <t xml:space="preserve">Одиниці виміру:                            </t>
    </r>
    <r>
      <rPr>
        <i val="true"/>
        <sz val="12"/>
        <color rgb="FF000000"/>
        <rFont val="Times New Roman"/>
        <family val="1"/>
        <charset val="204"/>
      </rPr>
      <t xml:space="preserve">тис. гривень</t>
    </r>
  </si>
  <si>
    <r>
      <rPr>
        <sz val="12"/>
        <color rgb="FF000000"/>
        <rFont val="Times New Roman"/>
        <family val="1"/>
        <charset val="204"/>
      </rPr>
      <t xml:space="preserve">Форма власності                           </t>
    </r>
    <r>
      <rPr>
        <i val="true"/>
        <sz val="12"/>
        <color rgb="FF000000"/>
        <rFont val="Times New Roman"/>
        <family val="1"/>
        <charset val="204"/>
      </rPr>
      <t xml:space="preserve">комунальна</t>
    </r>
  </si>
  <si>
    <t xml:space="preserve">Середньооблікова кількість штатних працівників</t>
  </si>
  <si>
    <r>
      <rPr>
        <sz val="12"/>
        <color rgb="FF000000"/>
        <rFont val="Times New Roman"/>
        <family val="1"/>
        <charset val="204"/>
      </rPr>
      <t xml:space="preserve">Місцезнаходження                       </t>
    </r>
    <r>
      <rPr>
        <i val="true"/>
        <sz val="12"/>
        <color rgb="FF000000"/>
        <rFont val="Times New Roman"/>
        <family val="1"/>
        <charset val="204"/>
      </rPr>
      <t xml:space="preserve">м.Каховка вул. Велика Куликовська,73</t>
    </r>
  </si>
  <si>
    <r>
      <rPr>
        <sz val="12"/>
        <color rgb="FF000000"/>
        <rFont val="Times New Roman"/>
        <family val="1"/>
        <charset val="204"/>
      </rPr>
      <t xml:space="preserve">Телефон         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 (05536) 2-12-01</t>
    </r>
  </si>
  <si>
    <r>
      <rPr>
        <sz val="12"/>
        <color rgb="FF000000"/>
        <rFont val="Times New Roman"/>
        <family val="1"/>
        <charset val="204"/>
      </rPr>
      <t xml:space="preserve">Прізвище та ініціали керівника   </t>
    </r>
    <r>
      <rPr>
        <i val="true"/>
        <sz val="12"/>
        <color rgb="FF000000"/>
        <rFont val="Times New Roman"/>
        <family val="1"/>
        <charset val="204"/>
      </rPr>
      <t xml:space="preserve"> Антоненко О.А.</t>
    </r>
  </si>
  <si>
    <t xml:space="preserve">ФІНАНСОВИЙ ПЛАН ПІДПРИЄМСТВА НА 2021 РІК</t>
  </si>
  <si>
    <t xml:space="preserve">Основні фінансові показники підприємства</t>
  </si>
  <si>
    <t xml:space="preserve">код рядка</t>
  </si>
  <si>
    <t xml:space="preserve">факт минулого року</t>
  </si>
  <si>
    <t xml:space="preserve">Фінансовий план  поточного року</t>
  </si>
  <si>
    <t xml:space="preserve">Прогноз за кварталами</t>
  </si>
  <si>
    <t xml:space="preserve">I           квартал</t>
  </si>
  <si>
    <t xml:space="preserve">II               квартал</t>
  </si>
  <si>
    <t xml:space="preserve">III      квартал</t>
  </si>
  <si>
    <t xml:space="preserve">IV           квартал</t>
  </si>
  <si>
    <t xml:space="preserve">I. Формування фінансового результату підприємства</t>
  </si>
  <si>
    <t xml:space="preserve">1.1 Доходи від операційної діяльності </t>
  </si>
  <si>
    <t xml:space="preserve">Дохід від реалізації робіт і послуг</t>
  </si>
  <si>
    <t xml:space="preserve">дохід від реалізації робіт і послуг (за договором з НСЗУ)</t>
  </si>
  <si>
    <t xml:space="preserve">дохід від реалізації робіт і послуг            ( платні медичні послуг)</t>
  </si>
  <si>
    <t xml:space="preserve">Кошти з місцевих бюджетів за програмою розвитку та фінансової підтримки</t>
  </si>
  <si>
    <t xml:space="preserve">Кошти з місцевих бюджетів за цільовими програмами, у т.ч.:</t>
  </si>
  <si>
    <t xml:space="preserve">Програма захисту населення в умовах спалаху гострої респіраторної хвороби COVID-19 спричиненої короновірусом  SAPS-CoV-2</t>
  </si>
  <si>
    <t xml:space="preserve">Програма економічного, соціального та культурного розвитку Каховської територіальної громади на 2021 рік</t>
  </si>
  <si>
    <t xml:space="preserve"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</si>
  <si>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 xml:space="preserve">Інші доходи від операційної діяльності, в т.ч.:</t>
  </si>
  <si>
    <t xml:space="preserve">дохід від оренди активів</t>
  </si>
  <si>
    <t xml:space="preserve">дохід від реалізації необоротних активів</t>
  </si>
  <si>
    <t xml:space="preserve">Інший операційний дохід (благодійні внески, дарунки, компенсація за комунальні послуги від орендарів, тощо)</t>
  </si>
  <si>
    <t xml:space="preserve">1.2 Доходи від неопераційної діяльності </t>
  </si>
  <si>
    <t xml:space="preserve">Доходи від неопераційної діяльності, в т.ч.:</t>
  </si>
  <si>
    <t xml:space="preserve">неопераційний дохід, від амортизації по НА та ОЗ, що отримані як цільове фінансування та безоплатно</t>
  </si>
  <si>
    <t xml:space="preserve">інший неопераційний дохід (оприбуткування від списання тощо)</t>
  </si>
  <si>
    <t xml:space="preserve">Разом (сума рядків 100-140)</t>
  </si>
  <si>
    <t xml:space="preserve">1.2. Витрати</t>
  </si>
  <si>
    <t xml:space="preserve">Витрати на оплату праці</t>
  </si>
  <si>
    <t xml:space="preserve">Нарахування на оплату праці</t>
  </si>
  <si>
    <t xml:space="preserve">Обовязкові платежі до бюджетів усіх рівнів</t>
  </si>
  <si>
    <t xml:space="preserve">Предмети, матеріали, обладнання та інвентар</t>
  </si>
  <si>
    <t xml:space="preserve">Медикаменти та перевязувальні матеріали</t>
  </si>
  <si>
    <t xml:space="preserve">Продукти харчування</t>
  </si>
  <si>
    <t xml:space="preserve">Оплата послуг (крім комунальних)</t>
  </si>
  <si>
    <t xml:space="preserve">Службові відрядження</t>
  </si>
  <si>
    <t xml:space="preserve">Оплата комунальних послуг та енергоносіїв, в т.ч.:</t>
  </si>
  <si>
    <t xml:space="preserve">оплата теплопостачання</t>
  </si>
  <si>
    <t xml:space="preserve">оплата водопостачання та водовідведення</t>
  </si>
  <si>
    <t xml:space="preserve">оплата електроенергії</t>
  </si>
  <si>
    <t xml:space="preserve">оплата природного газу</t>
  </si>
  <si>
    <t xml:space="preserve">оплата інших енергоносіїв</t>
  </si>
  <si>
    <t xml:space="preserve">оплата енергосервісу</t>
  </si>
  <si>
    <t xml:space="preserve">Окремі заходи по реалізації державних (регіональних) програм, не віднесені до заходів розвитку</t>
  </si>
  <si>
    <t xml:space="preserve">Інші поточні видатки (пільгові рецепти)</t>
  </si>
  <si>
    <t xml:space="preserve">Амортизація</t>
  </si>
  <si>
    <t xml:space="preserve">Інші витрати </t>
  </si>
  <si>
    <t xml:space="preserve">Разом (сума рядків 200-320)</t>
  </si>
  <si>
    <t xml:space="preserve">1.3. Елементи операційних витрат</t>
  </si>
  <si>
    <t xml:space="preserve">Матеріальні затрати</t>
  </si>
  <si>
    <t xml:space="preserve">Відрахування на соціальні заходи</t>
  </si>
  <si>
    <t xml:space="preserve">Інші операційні витрати</t>
  </si>
  <si>
    <t xml:space="preserve">Разом (сума рядків 400-440)</t>
  </si>
  <si>
    <t xml:space="preserve">1.4. Інвестиційна діяльність</t>
  </si>
  <si>
    <t xml:space="preserve">Доходи від інвестиційної діяльності, у т.ч.:</t>
  </si>
  <si>
    <t xml:space="preserve">Доходи з місцевого бюджету цільового фінансування по капітальних видатках</t>
  </si>
  <si>
    <t xml:space="preserve">Капітальні інвестиції          усього , у т.ч.:</t>
  </si>
  <si>
    <t xml:space="preserve">капітальне будівництво</t>
  </si>
  <si>
    <t xml:space="preserve">придбання (виготовлення) основних засобів</t>
  </si>
  <si>
    <t xml:space="preserve">придбання (виготовлення) інших необоротних матеріальних активів</t>
  </si>
  <si>
    <t xml:space="preserve">придбання (створення) нематеріальних активів</t>
  </si>
  <si>
    <t xml:space="preserve">модернізація, модифікація (добудова, дообладнання, реконструкція) основних засобів</t>
  </si>
  <si>
    <t xml:space="preserve">капітальний ремонт</t>
  </si>
  <si>
    <t xml:space="preserve">1.5. Фінансова діяльність</t>
  </si>
  <si>
    <t xml:space="preserve">Доходи від фінансової діяльності за зобовязаннями, у т.ч.:</t>
  </si>
  <si>
    <t xml:space="preserve">кредити</t>
  </si>
  <si>
    <t xml:space="preserve">позики</t>
  </si>
  <si>
    <t xml:space="preserve">депозити</t>
  </si>
  <si>
    <t xml:space="preserve">відсотки одержані</t>
  </si>
  <si>
    <t xml:space="preserve">Інші надходження (розшифрувати)</t>
  </si>
  <si>
    <t xml:space="preserve">Витрати від фінансової діяльності за зобовязаннями, у т.ч.:</t>
  </si>
  <si>
    <t xml:space="preserve">Інші витрати (розшифрувати)</t>
  </si>
  <si>
    <t xml:space="preserve">УСЬОГО ДОХОДІВ</t>
  </si>
  <si>
    <t xml:space="preserve">УСЬОГО ВИТРАТ</t>
  </si>
  <si>
    <t xml:space="preserve">ЧИСТИЙ ФІНАНСОВИЙ РЕЗУЛЬТАТ</t>
  </si>
  <si>
    <t xml:space="preserve">II. Розподіл чистого прибутку</t>
  </si>
  <si>
    <t xml:space="preserve">Залишок нерозподіленого прибутку минулих періодів (непокритого збитку)</t>
  </si>
  <si>
    <t xml:space="preserve">Напрямки розподілу чистого прибутку, в т.ч.: (розшифрувати)</t>
  </si>
  <si>
    <t xml:space="preserve">Оновлення медичного обладнання та матеріально-технічної бази</t>
  </si>
  <si>
    <t xml:space="preserve">III. Додаткова інформація</t>
  </si>
  <si>
    <t xml:space="preserve">на 01.01</t>
  </si>
  <si>
    <t xml:space="preserve">на 01.04</t>
  </si>
  <si>
    <t xml:space="preserve">на 01.07</t>
  </si>
  <si>
    <t xml:space="preserve">на 01.10</t>
  </si>
  <si>
    <t xml:space="preserve">Штатна чисельність</t>
  </si>
  <si>
    <t xml:space="preserve">-</t>
  </si>
  <si>
    <t xml:space="preserve">Вартість основних засобів</t>
  </si>
  <si>
    <t xml:space="preserve">Податкова заборгованість</t>
  </si>
  <si>
    <t xml:space="preserve">Неустойки (штрафи, пені)</t>
  </si>
  <si>
    <t xml:space="preserve">Заборгованість перед працівниками  за заробітною платою</t>
  </si>
  <si>
    <t xml:space="preserve">Дебіторська заборгованість</t>
  </si>
  <si>
    <t xml:space="preserve">Кредиторська заборгованість</t>
  </si>
  <si>
    <t xml:space="preserve">Директор</t>
  </si>
  <si>
    <t xml:space="preserve">_________________</t>
  </si>
  <si>
    <t xml:space="preserve">Антоненко О.А.</t>
  </si>
  <si>
    <t xml:space="preserve">підпис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</si>
</sst>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u val="single"/>
      <sz val="11"/>
      <name val="Times New Roman"/>
      <family val="1"/>
      <charset val="204"/>
    </font>
    <font>
      <u val="singl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b val="true"/>
      <i val="true"/>
      <sz val="12"/>
      <color rgb="FF000000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2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2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2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0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5"/>
  <cols>
    <col collapsed="false" hidden="false" max="1" min="1" style="0" width="8.57085020242915"/>
    <col collapsed="false" hidden="false" max="2" min="2" style="0" width="22.6032388663968"/>
    <col collapsed="false" hidden="false" max="3" min="3" style="0" width="7.49797570850202"/>
    <col collapsed="false" hidden="false" max="4" min="4" style="0" width="8.57085020242915"/>
    <col collapsed="false" hidden="false" max="5" min="5" style="0" width="11.6761133603239"/>
    <col collapsed="false" hidden="false" max="6" min="6" style="0" width="9.63967611336032"/>
    <col collapsed="false" hidden="false" max="7" min="7" style="1" width="9.96356275303644"/>
    <col collapsed="false" hidden="false" max="8" min="8" style="1" width="9.4251012145749"/>
    <col collapsed="false" hidden="false" max="9" min="9" style="0" width="9.74898785425101"/>
    <col collapsed="false" hidden="false" max="10" min="10" style="0" width="12.748987854251"/>
    <col collapsed="false" hidden="false" max="1025" min="11" style="0" width="8.57085020242915"/>
  </cols>
  <sheetData>
    <row r="1" customFormat="false" ht="18.75" hidden="false" customHeight="true" outlineLevel="0" collapsed="false">
      <c r="A1" s="2"/>
      <c r="B1" s="2"/>
      <c r="C1" s="2"/>
      <c r="D1" s="2"/>
      <c r="E1" s="2"/>
      <c r="F1" s="3"/>
      <c r="G1" s="4"/>
      <c r="H1" s="4"/>
      <c r="I1" s="3"/>
      <c r="J1" s="2"/>
    </row>
    <row r="2" customFormat="false" ht="15" hidden="false" customHeight="true" outlineLevel="0" collapsed="false">
      <c r="A2" s="5"/>
      <c r="B2" s="5"/>
      <c r="C2" s="5"/>
      <c r="D2" s="5"/>
      <c r="E2" s="6" t="s">
        <v>0</v>
      </c>
      <c r="F2" s="6"/>
      <c r="G2" s="6"/>
      <c r="H2" s="6"/>
      <c r="I2" s="6"/>
      <c r="J2" s="6"/>
    </row>
    <row r="3" customFormat="false" ht="39" hidden="false" customHeight="true" outlineLevel="0" collapsed="false">
      <c r="A3" s="7"/>
      <c r="B3" s="7"/>
      <c r="C3" s="7"/>
      <c r="D3" s="7"/>
      <c r="E3" s="8" t="s">
        <v>1</v>
      </c>
      <c r="F3" s="8"/>
      <c r="G3" s="8"/>
      <c r="H3" s="8"/>
      <c r="I3" s="8"/>
      <c r="J3" s="8"/>
    </row>
    <row r="4" customFormat="false" ht="15" hidden="false" customHeight="true" outlineLevel="0" collapsed="false">
      <c r="A4" s="7"/>
      <c r="B4" s="7"/>
      <c r="C4" s="9"/>
      <c r="D4" s="9"/>
      <c r="E4" s="10" t="s">
        <v>2</v>
      </c>
      <c r="F4" s="10"/>
      <c r="G4" s="10"/>
      <c r="H4" s="10"/>
      <c r="I4" s="10"/>
      <c r="J4" s="10"/>
    </row>
    <row r="5" customFormat="false" ht="15" hidden="false" customHeight="false" outlineLevel="0" collapsed="false">
      <c r="A5" s="11"/>
      <c r="B5" s="11"/>
      <c r="C5" s="12"/>
      <c r="D5" s="12"/>
      <c r="E5" s="12"/>
      <c r="F5" s="13"/>
      <c r="G5" s="14" t="s">
        <v>3</v>
      </c>
      <c r="H5" s="14"/>
      <c r="I5" s="15" t="s">
        <v>4</v>
      </c>
      <c r="J5" s="15"/>
    </row>
    <row r="6" customFormat="false" ht="15" hidden="false" customHeight="false" outlineLevel="0" collapsed="false">
      <c r="A6" s="16"/>
      <c r="B6" s="16"/>
      <c r="C6" s="16"/>
      <c r="D6" s="17"/>
      <c r="E6" s="16"/>
      <c r="G6" s="18"/>
      <c r="H6" s="18"/>
      <c r="I6" s="19"/>
      <c r="J6" s="19"/>
    </row>
    <row r="7" customFormat="false" ht="15.75" hidden="false" customHeight="true" outlineLevel="0" collapsed="false">
      <c r="G7" s="0"/>
      <c r="H7" s="20" t="s">
        <v>5</v>
      </c>
      <c r="I7" s="20"/>
      <c r="J7" s="21"/>
    </row>
    <row r="8" customFormat="false" ht="15.75" hidden="false" customHeight="true" outlineLevel="0" collapsed="false">
      <c r="G8" s="0"/>
      <c r="H8" s="20" t="s">
        <v>6</v>
      </c>
      <c r="I8" s="20"/>
      <c r="J8" s="22"/>
    </row>
    <row r="9" customFormat="false" ht="15.75" hidden="false" customHeight="true" outlineLevel="0" collapsed="false">
      <c r="E9" s="23"/>
      <c r="G9" s="0"/>
      <c r="H9" s="20" t="s">
        <v>7</v>
      </c>
      <c r="I9" s="20"/>
      <c r="J9" s="22"/>
    </row>
    <row r="10" customFormat="false" ht="15.75" hidden="false" customHeight="true" outlineLevel="0" collapsed="false">
      <c r="G10" s="0"/>
      <c r="H10" s="20" t="s">
        <v>8</v>
      </c>
      <c r="I10" s="20"/>
      <c r="J10" s="21" t="s">
        <v>9</v>
      </c>
    </row>
    <row r="11" customFormat="false" ht="15" hidden="false" customHeight="false" outlineLevel="0" collapsed="false">
      <c r="G11" s="0"/>
      <c r="H11" s="24" t="s">
        <v>10</v>
      </c>
      <c r="I11" s="24"/>
      <c r="J11" s="24"/>
    </row>
    <row r="13" customFormat="false" ht="15" hidden="false" customHeight="false" outlineLevel="0" collapsed="false">
      <c r="A13" s="25"/>
      <c r="B13" s="25"/>
      <c r="C13" s="25"/>
      <c r="D13" s="25"/>
      <c r="E13" s="25"/>
      <c r="F13" s="25"/>
      <c r="G13" s="25"/>
      <c r="H13" s="26" t="s">
        <v>11</v>
      </c>
      <c r="I13" s="26"/>
      <c r="J13" s="26"/>
    </row>
    <row r="14" customFormat="false" ht="15.75" hidden="false" customHeight="true" outlineLevel="0" collapsed="false">
      <c r="A14" s="20" t="s">
        <v>12</v>
      </c>
      <c r="B14" s="20"/>
      <c r="C14" s="20"/>
      <c r="D14" s="20"/>
      <c r="E14" s="20"/>
      <c r="F14" s="20"/>
      <c r="G14" s="20"/>
      <c r="H14" s="27" t="s">
        <v>13</v>
      </c>
      <c r="I14" s="27"/>
      <c r="J14" s="21" t="n">
        <v>38740016</v>
      </c>
    </row>
    <row r="15" customFormat="false" ht="15.75" hidden="false" customHeight="true" outlineLevel="0" collapsed="false">
      <c r="A15" s="20" t="s">
        <v>14</v>
      </c>
      <c r="B15" s="20"/>
      <c r="C15" s="20"/>
      <c r="D15" s="20"/>
      <c r="E15" s="20"/>
      <c r="F15" s="20"/>
      <c r="G15" s="20"/>
      <c r="H15" s="27" t="s">
        <v>15</v>
      </c>
      <c r="I15" s="27"/>
      <c r="J15" s="21" t="n">
        <v>150</v>
      </c>
    </row>
    <row r="16" customFormat="false" ht="16.15" hidden="false" customHeight="true" outlineLevel="0" collapsed="false">
      <c r="A16" s="20" t="s">
        <v>16</v>
      </c>
      <c r="B16" s="20"/>
      <c r="C16" s="20"/>
      <c r="D16" s="20"/>
      <c r="E16" s="20"/>
      <c r="F16" s="20"/>
      <c r="G16" s="20"/>
      <c r="H16" s="27" t="s">
        <v>17</v>
      </c>
      <c r="I16" s="27"/>
      <c r="J16" s="28" t="n">
        <v>6510400000</v>
      </c>
    </row>
    <row r="17" customFormat="false" ht="15.75" hidden="false" customHeight="true" outlineLevel="0" collapsed="false">
      <c r="A17" s="20" t="s">
        <v>18</v>
      </c>
      <c r="B17" s="20"/>
      <c r="C17" s="20"/>
      <c r="D17" s="20"/>
      <c r="E17" s="20"/>
      <c r="F17" s="20"/>
      <c r="G17" s="20"/>
      <c r="H17" s="27" t="s">
        <v>19</v>
      </c>
      <c r="I17" s="27"/>
      <c r="J17" s="21"/>
    </row>
    <row r="18" customFormat="false" ht="15.75" hidden="false" customHeight="true" outlineLevel="0" collapsed="false">
      <c r="A18" s="20" t="s">
        <v>20</v>
      </c>
      <c r="B18" s="20"/>
      <c r="C18" s="20"/>
      <c r="D18" s="20"/>
      <c r="E18" s="20"/>
      <c r="F18" s="20"/>
      <c r="G18" s="20"/>
      <c r="H18" s="27" t="s">
        <v>21</v>
      </c>
      <c r="I18" s="27"/>
      <c r="J18" s="21"/>
    </row>
    <row r="19" customFormat="false" ht="15.75" hidden="false" customHeight="true" outlineLevel="0" collapsed="false">
      <c r="A19" s="20" t="s">
        <v>22</v>
      </c>
      <c r="B19" s="20"/>
      <c r="C19" s="20"/>
      <c r="D19" s="20"/>
      <c r="E19" s="20"/>
      <c r="F19" s="20"/>
      <c r="G19" s="20"/>
      <c r="H19" s="27" t="s">
        <v>23</v>
      </c>
      <c r="I19" s="27"/>
      <c r="J19" s="21" t="s">
        <v>24</v>
      </c>
    </row>
    <row r="20" customFormat="false" ht="15.75" hidden="false" customHeight="true" outlineLevel="0" collapsed="false">
      <c r="A20" s="20" t="s">
        <v>25</v>
      </c>
      <c r="B20" s="20"/>
      <c r="C20" s="20"/>
      <c r="D20" s="20"/>
      <c r="E20" s="20"/>
      <c r="F20" s="20"/>
      <c r="G20" s="20"/>
      <c r="H20" s="29"/>
      <c r="I20" s="29"/>
      <c r="J20" s="22"/>
    </row>
    <row r="21" customFormat="false" ht="15.75" hidden="false" customHeight="true" outlineLevel="0" collapsed="false">
      <c r="A21" s="20" t="s">
        <v>26</v>
      </c>
      <c r="B21" s="20"/>
      <c r="C21" s="20"/>
      <c r="D21" s="20"/>
      <c r="E21" s="20"/>
      <c r="F21" s="20"/>
      <c r="G21" s="20"/>
      <c r="H21" s="29"/>
      <c r="I21" s="29"/>
      <c r="J21" s="22"/>
    </row>
    <row r="22" customFormat="false" ht="15.75" hidden="false" customHeight="true" outlineLevel="0" collapsed="false">
      <c r="A22" s="30" t="s">
        <v>27</v>
      </c>
      <c r="B22" s="30"/>
      <c r="C22" s="30"/>
      <c r="D22" s="30"/>
      <c r="E22" s="30"/>
      <c r="F22" s="30"/>
      <c r="G22" s="30"/>
      <c r="H22" s="29"/>
      <c r="I22" s="29"/>
      <c r="J22" s="21" t="n">
        <v>187</v>
      </c>
    </row>
    <row r="23" customFormat="false" ht="15.75" hidden="false" customHeight="true" outlineLevel="0" collapsed="false">
      <c r="A23" s="20" t="s">
        <v>28</v>
      </c>
      <c r="B23" s="20"/>
      <c r="C23" s="20"/>
      <c r="D23" s="20"/>
      <c r="E23" s="20"/>
      <c r="F23" s="20"/>
      <c r="G23" s="20"/>
      <c r="H23" s="29"/>
      <c r="I23" s="29"/>
      <c r="J23" s="22"/>
    </row>
    <row r="24" customFormat="false" ht="15.75" hidden="false" customHeight="true" outlineLevel="0" collapsed="false">
      <c r="A24" s="20" t="s">
        <v>29</v>
      </c>
      <c r="B24" s="20"/>
      <c r="C24" s="20"/>
      <c r="D24" s="20"/>
      <c r="E24" s="20"/>
      <c r="F24" s="20"/>
      <c r="G24" s="20"/>
      <c r="H24" s="29"/>
      <c r="I24" s="29"/>
      <c r="J24" s="22"/>
    </row>
    <row r="25" customFormat="false" ht="15.75" hidden="false" customHeight="true" outlineLevel="0" collapsed="false">
      <c r="A25" s="20" t="s">
        <v>30</v>
      </c>
      <c r="B25" s="20"/>
      <c r="C25" s="20"/>
      <c r="D25" s="20"/>
      <c r="E25" s="20"/>
      <c r="F25" s="20"/>
      <c r="G25" s="20"/>
      <c r="H25" s="29"/>
      <c r="I25" s="29"/>
      <c r="J25" s="22"/>
    </row>
    <row r="26" customFormat="false" ht="15" hidden="false" customHeight="false" outlineLevel="0" collapsed="false">
      <c r="G26" s="0"/>
      <c r="H26" s="0"/>
    </row>
    <row r="27" customFormat="false" ht="20.25" hidden="false" customHeight="true" outlineLevel="0" collapsed="false">
      <c r="A27" s="31" t="s">
        <v>31</v>
      </c>
      <c r="B27" s="31"/>
      <c r="C27" s="31"/>
      <c r="D27" s="31"/>
      <c r="E27" s="31"/>
      <c r="F27" s="31"/>
      <c r="G27" s="31"/>
      <c r="H27" s="31"/>
      <c r="I27" s="31"/>
      <c r="J27" s="31"/>
    </row>
    <row r="28" customFormat="false" ht="15" hidden="false" customHeight="false" outlineLevel="0" collapsed="false">
      <c r="G28" s="0"/>
      <c r="H28" s="0"/>
    </row>
    <row r="29" customFormat="false" ht="15.75" hidden="false" customHeight="true" outlineLevel="0" collapsed="false">
      <c r="A29" s="32" t="s">
        <v>32</v>
      </c>
      <c r="B29" s="32"/>
      <c r="C29" s="32"/>
      <c r="D29" s="32"/>
      <c r="E29" s="32"/>
      <c r="F29" s="32"/>
      <c r="G29" s="32"/>
      <c r="H29" s="32"/>
      <c r="I29" s="32"/>
      <c r="J29" s="32"/>
    </row>
    <row r="30" customFormat="false" ht="14.45" hidden="false" customHeight="true" outlineLevel="0" collapsed="false">
      <c r="A30" s="33"/>
      <c r="B30" s="33"/>
      <c r="C30" s="34" t="s">
        <v>33</v>
      </c>
      <c r="D30" s="35" t="s">
        <v>34</v>
      </c>
      <c r="E30" s="35" t="s">
        <v>35</v>
      </c>
      <c r="F30" s="36" t="s">
        <v>36</v>
      </c>
      <c r="G30" s="36"/>
      <c r="H30" s="36"/>
      <c r="I30" s="36"/>
    </row>
    <row r="31" customFormat="false" ht="39" hidden="false" customHeight="true" outlineLevel="0" collapsed="false">
      <c r="A31" s="33"/>
      <c r="B31" s="33"/>
      <c r="C31" s="34"/>
      <c r="D31" s="35"/>
      <c r="E31" s="35"/>
      <c r="F31" s="37" t="s">
        <v>37</v>
      </c>
      <c r="G31" s="37" t="s">
        <v>38</v>
      </c>
      <c r="H31" s="38" t="s">
        <v>39</v>
      </c>
      <c r="I31" s="38" t="s">
        <v>40</v>
      </c>
    </row>
    <row r="32" customFormat="false" ht="15.75" hidden="false" customHeight="false" outlineLevel="0" collapsed="false">
      <c r="A32" s="39" t="s">
        <v>41</v>
      </c>
      <c r="B32" s="39"/>
      <c r="C32" s="39"/>
      <c r="D32" s="39"/>
      <c r="E32" s="39"/>
      <c r="F32" s="39"/>
      <c r="G32" s="39"/>
      <c r="H32" s="39"/>
      <c r="I32" s="39"/>
      <c r="J32" s="40"/>
    </row>
    <row r="33" customFormat="false" ht="15.75" hidden="false" customHeight="false" outlineLevel="0" collapsed="false">
      <c r="A33" s="39" t="s">
        <v>42</v>
      </c>
      <c r="B33" s="39"/>
      <c r="C33" s="39"/>
      <c r="D33" s="39"/>
      <c r="E33" s="39"/>
      <c r="F33" s="39"/>
      <c r="G33" s="39"/>
      <c r="H33" s="39"/>
      <c r="I33" s="39"/>
      <c r="J33" s="41"/>
    </row>
    <row r="34" customFormat="false" ht="29.45" hidden="false" customHeight="true" outlineLevel="0" collapsed="false">
      <c r="A34" s="42" t="s">
        <v>43</v>
      </c>
      <c r="B34" s="42"/>
      <c r="C34" s="43" t="n">
        <v>100</v>
      </c>
      <c r="D34" s="44" t="n">
        <f aca="false">D35+D36</f>
        <v>26303.7</v>
      </c>
      <c r="E34" s="44" t="n">
        <f aca="false">F34+G34+H34+I34</f>
        <v>23760.8</v>
      </c>
      <c r="F34" s="45" t="n">
        <f aca="false">F35+F36</f>
        <v>7214.9</v>
      </c>
      <c r="G34" s="45" t="n">
        <f aca="false">G35+G36</f>
        <v>5515.3</v>
      </c>
      <c r="H34" s="45" t="n">
        <f aca="false">H35+H36</f>
        <v>5515.3</v>
      </c>
      <c r="I34" s="45" t="n">
        <f aca="false">I35+I36</f>
        <v>5515.3</v>
      </c>
      <c r="J34" s="46"/>
    </row>
    <row r="35" customFormat="false" ht="30" hidden="false" customHeight="true" outlineLevel="0" collapsed="false">
      <c r="A35" s="47" t="s">
        <v>44</v>
      </c>
      <c r="B35" s="47"/>
      <c r="C35" s="48" t="n">
        <v>101</v>
      </c>
      <c r="D35" s="49" t="n">
        <v>26277.3</v>
      </c>
      <c r="E35" s="49" t="n">
        <f aca="false">F35+G35+H35+I35</f>
        <v>23110</v>
      </c>
      <c r="F35" s="50" t="n">
        <v>7032.4</v>
      </c>
      <c r="G35" s="50" t="n">
        <v>5359.2</v>
      </c>
      <c r="H35" s="49" t="n">
        <v>5359.2</v>
      </c>
      <c r="I35" s="51" t="n">
        <v>5359.2</v>
      </c>
      <c r="J35" s="46"/>
    </row>
    <row r="36" customFormat="false" ht="28.9" hidden="false" customHeight="true" outlineLevel="0" collapsed="false">
      <c r="A36" s="47" t="s">
        <v>45</v>
      </c>
      <c r="B36" s="47"/>
      <c r="C36" s="48" t="n">
        <v>102</v>
      </c>
      <c r="D36" s="49" t="n">
        <v>26.4</v>
      </c>
      <c r="E36" s="49" t="n">
        <f aca="false">F36+G36+H36+I36</f>
        <v>650.8</v>
      </c>
      <c r="F36" s="52" t="n">
        <v>182.5</v>
      </c>
      <c r="G36" s="52" t="n">
        <v>156.1</v>
      </c>
      <c r="H36" s="52" t="n">
        <v>156.1</v>
      </c>
      <c r="I36" s="52" t="n">
        <v>156.1</v>
      </c>
      <c r="J36" s="46"/>
    </row>
    <row r="37" customFormat="false" ht="40.9" hidden="false" customHeight="true" outlineLevel="0" collapsed="false">
      <c r="A37" s="53" t="s">
        <v>46</v>
      </c>
      <c r="B37" s="53"/>
      <c r="C37" s="54" t="n">
        <v>110</v>
      </c>
      <c r="D37" s="51" t="n">
        <v>5112</v>
      </c>
      <c r="E37" s="55" t="n">
        <f aca="false">F37+G37+H37+I37</f>
        <v>1580</v>
      </c>
      <c r="F37" s="52" t="n">
        <v>645</v>
      </c>
      <c r="G37" s="52" t="n">
        <v>685</v>
      </c>
      <c r="H37" s="51" t="n">
        <v>125</v>
      </c>
      <c r="I37" s="51" t="n">
        <v>125</v>
      </c>
    </row>
    <row r="38" customFormat="false" ht="32.45" hidden="false" customHeight="true" outlineLevel="0" collapsed="false">
      <c r="A38" s="56" t="s">
        <v>47</v>
      </c>
      <c r="B38" s="56"/>
      <c r="C38" s="54" t="n">
        <v>120</v>
      </c>
      <c r="D38" s="55" t="n">
        <f aca="false">D39+D40+D41</f>
        <v>323</v>
      </c>
      <c r="E38" s="55" t="n">
        <f aca="false">F38+G38+H38+I38</f>
        <v>2133</v>
      </c>
      <c r="F38" s="57" t="n">
        <f aca="false">F40+F41+F39</f>
        <v>1093</v>
      </c>
      <c r="G38" s="57" t="n">
        <f aca="false">G40+G41+G39</f>
        <v>533</v>
      </c>
      <c r="H38" s="57" t="n">
        <f aca="false">H40+H41+H39</f>
        <v>288</v>
      </c>
      <c r="I38" s="57" t="n">
        <f aca="false">I40+I41+I39</f>
        <v>219</v>
      </c>
    </row>
    <row r="39" customFormat="false" ht="67.15" hidden="false" customHeight="true" outlineLevel="0" collapsed="false">
      <c r="A39" s="58" t="s">
        <v>48</v>
      </c>
      <c r="B39" s="58"/>
      <c r="C39" s="59" t="n">
        <v>121</v>
      </c>
      <c r="D39" s="51" t="n">
        <v>323</v>
      </c>
      <c r="E39" s="55" t="n">
        <f aca="false">F39+G39+H39+I39</f>
        <v>0</v>
      </c>
      <c r="F39" s="52" t="n">
        <v>0</v>
      </c>
      <c r="G39" s="52" t="n">
        <v>0</v>
      </c>
      <c r="H39" s="51" t="n">
        <v>0</v>
      </c>
      <c r="I39" s="51" t="n">
        <v>0</v>
      </c>
    </row>
    <row r="40" customFormat="false" ht="52.15" hidden="false" customHeight="true" outlineLevel="0" collapsed="false">
      <c r="A40" s="58" t="s">
        <v>49</v>
      </c>
      <c r="B40" s="58"/>
      <c r="C40" s="59" t="n">
        <v>122</v>
      </c>
      <c r="D40" s="51" t="n">
        <v>0</v>
      </c>
      <c r="E40" s="55" t="n">
        <f aca="false">F40+G40+H40+I40</f>
        <v>1465.1</v>
      </c>
      <c r="F40" s="52" t="n">
        <v>925</v>
      </c>
      <c r="G40" s="52" t="n">
        <v>365</v>
      </c>
      <c r="H40" s="51" t="n">
        <v>120</v>
      </c>
      <c r="I40" s="51" t="n">
        <v>55.1</v>
      </c>
    </row>
    <row r="41" customFormat="false" ht="78" hidden="false" customHeight="true" outlineLevel="0" collapsed="false">
      <c r="A41" s="58" t="s">
        <v>50</v>
      </c>
      <c r="B41" s="58"/>
      <c r="C41" s="59" t="n">
        <v>123</v>
      </c>
      <c r="D41" s="51" t="n">
        <v>0</v>
      </c>
      <c r="E41" s="55" t="n">
        <f aca="false">F41+G41+H41+I41</f>
        <v>667.9</v>
      </c>
      <c r="F41" s="52" t="n">
        <v>168</v>
      </c>
      <c r="G41" s="52" t="n">
        <v>168</v>
      </c>
      <c r="H41" s="51" t="n">
        <v>168</v>
      </c>
      <c r="I41" s="51" t="n">
        <v>163.9</v>
      </c>
    </row>
    <row r="42" customFormat="false" ht="29.25" hidden="false" customHeight="true" outlineLevel="0" collapsed="false">
      <c r="A42" s="56" t="s">
        <v>51</v>
      </c>
      <c r="B42" s="56"/>
      <c r="C42" s="54" t="n">
        <v>130</v>
      </c>
      <c r="D42" s="55" t="n">
        <f aca="false">D43+D44+D45</f>
        <v>114.1</v>
      </c>
      <c r="E42" s="55" t="n">
        <f aca="false">F42+G42+H42+I42</f>
        <v>983.2</v>
      </c>
      <c r="F42" s="57" t="n">
        <f aca="false">F43+F44+F45</f>
        <v>150.9</v>
      </c>
      <c r="G42" s="57" t="n">
        <f aca="false">G43+G44+G45</f>
        <v>252.5</v>
      </c>
      <c r="H42" s="57" t="n">
        <f aca="false">H43+H44+H45</f>
        <v>252.5</v>
      </c>
      <c r="I42" s="57" t="n">
        <f aca="false">I43+I44+I45</f>
        <v>327.3</v>
      </c>
    </row>
    <row r="43" customFormat="false" ht="20.25" hidden="false" customHeight="true" outlineLevel="0" collapsed="false">
      <c r="A43" s="58" t="s">
        <v>52</v>
      </c>
      <c r="B43" s="58"/>
      <c r="C43" s="59" t="n">
        <v>131</v>
      </c>
      <c r="D43" s="51" t="n">
        <v>0</v>
      </c>
      <c r="E43" s="55" t="n">
        <f aca="false">F43+G43+H43+I43</f>
        <v>0</v>
      </c>
      <c r="F43" s="52" t="n">
        <v>0</v>
      </c>
      <c r="G43" s="52" t="n">
        <v>0</v>
      </c>
      <c r="H43" s="51" t="n">
        <v>0</v>
      </c>
      <c r="I43" s="51" t="n">
        <v>0</v>
      </c>
    </row>
    <row r="44" customFormat="false" ht="26.25" hidden="false" customHeight="true" outlineLevel="0" collapsed="false">
      <c r="A44" s="58" t="s">
        <v>53</v>
      </c>
      <c r="B44" s="58"/>
      <c r="C44" s="59" t="n">
        <v>132</v>
      </c>
      <c r="D44" s="51" t="n">
        <v>4.8</v>
      </c>
      <c r="E44" s="55" t="n">
        <f aca="false">F44+G44+H44+I44</f>
        <v>10.3</v>
      </c>
      <c r="F44" s="52" t="n">
        <v>2</v>
      </c>
      <c r="G44" s="52" t="n">
        <v>2.5</v>
      </c>
      <c r="H44" s="51" t="n">
        <v>2.5</v>
      </c>
      <c r="I44" s="51" t="n">
        <v>3.3</v>
      </c>
    </row>
    <row r="45" customFormat="false" ht="56.45" hidden="false" customHeight="true" outlineLevel="0" collapsed="false">
      <c r="A45" s="58" t="s">
        <v>54</v>
      </c>
      <c r="B45" s="58"/>
      <c r="C45" s="59" t="n">
        <v>133</v>
      </c>
      <c r="D45" s="51" t="n">
        <v>109.3</v>
      </c>
      <c r="E45" s="55" t="n">
        <f aca="false">F45+G45+H45+I45</f>
        <v>972.9</v>
      </c>
      <c r="F45" s="52" t="n">
        <v>148.9</v>
      </c>
      <c r="G45" s="52" t="n">
        <v>250</v>
      </c>
      <c r="H45" s="52" t="n">
        <v>250</v>
      </c>
      <c r="I45" s="52" t="n">
        <v>324</v>
      </c>
    </row>
    <row r="46" customFormat="false" ht="15.6" hidden="false" customHeight="true" outlineLevel="0" collapsed="false">
      <c r="A46" s="39" t="s">
        <v>55</v>
      </c>
      <c r="B46" s="39"/>
      <c r="C46" s="39"/>
      <c r="D46" s="39"/>
      <c r="E46" s="39"/>
      <c r="F46" s="39"/>
      <c r="G46" s="39"/>
      <c r="H46" s="39"/>
      <c r="I46" s="39"/>
    </row>
    <row r="47" customFormat="false" ht="28.15" hidden="false" customHeight="true" outlineLevel="0" collapsed="false">
      <c r="A47" s="60" t="s">
        <v>56</v>
      </c>
      <c r="B47" s="60"/>
      <c r="C47" s="54" t="n">
        <v>140</v>
      </c>
      <c r="D47" s="55" t="n">
        <f aca="false">D48+D49</f>
        <v>146.3</v>
      </c>
      <c r="E47" s="55" t="n">
        <f aca="false">F47+G47+H47+I47</f>
        <v>252</v>
      </c>
      <c r="F47" s="57" t="n">
        <f aca="false">F48+F49</f>
        <v>58.5</v>
      </c>
      <c r="G47" s="57" t="n">
        <f aca="false">G48+G49</f>
        <v>60.5</v>
      </c>
      <c r="H47" s="57" t="n">
        <f aca="false">H48+H49</f>
        <v>71</v>
      </c>
      <c r="I47" s="57" t="n">
        <f aca="false">I48+I49</f>
        <v>62</v>
      </c>
    </row>
    <row r="48" customFormat="false" ht="51" hidden="false" customHeight="true" outlineLevel="0" collapsed="false">
      <c r="A48" s="58" t="s">
        <v>57</v>
      </c>
      <c r="B48" s="58"/>
      <c r="C48" s="61" t="n">
        <v>141</v>
      </c>
      <c r="D48" s="51" t="n">
        <v>140.8</v>
      </c>
      <c r="E48" s="51" t="n">
        <f aca="false">F48+G48+H48+I48</f>
        <v>242</v>
      </c>
      <c r="F48" s="52" t="n">
        <v>58.5</v>
      </c>
      <c r="G48" s="52" t="n">
        <v>60.5</v>
      </c>
      <c r="H48" s="52" t="n">
        <v>61</v>
      </c>
      <c r="I48" s="52" t="n">
        <v>62</v>
      </c>
    </row>
    <row r="49" customFormat="false" ht="39.6" hidden="false" customHeight="true" outlineLevel="0" collapsed="false">
      <c r="A49" s="58" t="s">
        <v>58</v>
      </c>
      <c r="B49" s="58"/>
      <c r="C49" s="61" t="n">
        <v>142</v>
      </c>
      <c r="D49" s="51" t="n">
        <v>5.5</v>
      </c>
      <c r="E49" s="51" t="n">
        <f aca="false">F49+G49+H49+I49</f>
        <v>10</v>
      </c>
      <c r="F49" s="52" t="n">
        <v>0</v>
      </c>
      <c r="G49" s="52" t="n">
        <v>0</v>
      </c>
      <c r="H49" s="52" t="n">
        <v>10</v>
      </c>
      <c r="I49" s="52" t="n">
        <v>0</v>
      </c>
    </row>
    <row r="50" customFormat="false" ht="26.25" hidden="false" customHeight="true" outlineLevel="0" collapsed="false">
      <c r="A50" s="62" t="s">
        <v>59</v>
      </c>
      <c r="B50" s="62"/>
      <c r="C50" s="54" t="n">
        <v>150</v>
      </c>
      <c r="D50" s="57" t="n">
        <f aca="false">D34+D37+D38+D42+D47</f>
        <v>31999.1</v>
      </c>
      <c r="E50" s="57" t="n">
        <f aca="false">F50+G50+H50+I50</f>
        <v>28709</v>
      </c>
      <c r="F50" s="57" t="n">
        <f aca="false">F34+F37+F38+F42+F47</f>
        <v>9162.3</v>
      </c>
      <c r="G50" s="57" t="n">
        <f aca="false">G34+G37+G38+G42+G47</f>
        <v>7046.3</v>
      </c>
      <c r="H50" s="57" t="n">
        <f aca="false">H34+H37+H38+H42+H47</f>
        <v>6251.8</v>
      </c>
      <c r="I50" s="57" t="n">
        <f aca="false">I34+I37+I38+I42+I47</f>
        <v>6248.6</v>
      </c>
      <c r="K50" s="63"/>
    </row>
    <row r="51" customFormat="false" ht="18" hidden="false" customHeight="true" outlineLevel="0" collapsed="false">
      <c r="A51" s="64" t="s">
        <v>60</v>
      </c>
      <c r="B51" s="64"/>
      <c r="C51" s="64"/>
      <c r="D51" s="64"/>
      <c r="E51" s="64"/>
      <c r="F51" s="64"/>
      <c r="G51" s="64"/>
      <c r="H51" s="64"/>
      <c r="I51" s="64"/>
      <c r="J51" s="65"/>
    </row>
    <row r="52" s="1" customFormat="true" ht="20.25" hidden="false" customHeight="true" outlineLevel="0" collapsed="false">
      <c r="A52" s="66" t="s">
        <v>61</v>
      </c>
      <c r="B52" s="66"/>
      <c r="C52" s="67" t="n">
        <v>200</v>
      </c>
      <c r="D52" s="52" t="n">
        <v>21483.2</v>
      </c>
      <c r="E52" s="57" t="n">
        <f aca="false">F52+G52+H52+I52</f>
        <v>19317.8</v>
      </c>
      <c r="F52" s="52" t="n">
        <v>5040</v>
      </c>
      <c r="G52" s="52" t="n">
        <v>4931.3</v>
      </c>
      <c r="H52" s="52" t="n">
        <v>4673.3</v>
      </c>
      <c r="I52" s="52" t="n">
        <v>4673.2</v>
      </c>
    </row>
    <row r="53" s="1" customFormat="true" ht="18" hidden="false" customHeight="true" outlineLevel="0" collapsed="false">
      <c r="A53" s="66" t="s">
        <v>62</v>
      </c>
      <c r="B53" s="66"/>
      <c r="C53" s="67" t="n">
        <v>210</v>
      </c>
      <c r="D53" s="52" t="n">
        <v>4739.4</v>
      </c>
      <c r="E53" s="57" t="n">
        <f aca="false">F53+G53+H53+I53</f>
        <v>4458.1</v>
      </c>
      <c r="F53" s="52" t="n">
        <v>1174.6</v>
      </c>
      <c r="G53" s="52" t="n">
        <v>1126.4</v>
      </c>
      <c r="H53" s="52" t="n">
        <v>1078.6</v>
      </c>
      <c r="I53" s="52" t="n">
        <v>1078.5</v>
      </c>
    </row>
    <row r="54" s="1" customFormat="true" ht="25.5" hidden="false" customHeight="true" outlineLevel="0" collapsed="false">
      <c r="A54" s="66" t="s">
        <v>63</v>
      </c>
      <c r="B54" s="66"/>
      <c r="C54" s="67" t="n">
        <v>220</v>
      </c>
      <c r="D54" s="52" t="n">
        <v>7.7</v>
      </c>
      <c r="E54" s="57" t="n">
        <f aca="false">F54+G54+H54+I54</f>
        <v>20</v>
      </c>
      <c r="F54" s="52" t="n">
        <v>5</v>
      </c>
      <c r="G54" s="52" t="n">
        <v>5</v>
      </c>
      <c r="H54" s="52" t="n">
        <v>5</v>
      </c>
      <c r="I54" s="52" t="n">
        <v>5</v>
      </c>
    </row>
    <row r="55" customFormat="false" ht="29.25" hidden="false" customHeight="true" outlineLevel="0" collapsed="false">
      <c r="A55" s="58" t="s">
        <v>64</v>
      </c>
      <c r="B55" s="58"/>
      <c r="C55" s="59" t="n">
        <v>230</v>
      </c>
      <c r="D55" s="51" t="n">
        <v>794.8</v>
      </c>
      <c r="E55" s="57" t="n">
        <f aca="false">F55+G55+H55+I55</f>
        <v>682.3</v>
      </c>
      <c r="F55" s="52" t="n">
        <v>544</v>
      </c>
      <c r="G55" s="52" t="n">
        <v>55.8</v>
      </c>
      <c r="H55" s="51" t="n">
        <v>12.5</v>
      </c>
      <c r="I55" s="51" t="n">
        <v>70</v>
      </c>
    </row>
    <row r="56" customFormat="false" ht="32.25" hidden="false" customHeight="true" outlineLevel="0" collapsed="false">
      <c r="A56" s="58" t="s">
        <v>65</v>
      </c>
      <c r="B56" s="58"/>
      <c r="C56" s="59" t="n">
        <v>240</v>
      </c>
      <c r="D56" s="51" t="n">
        <v>1487</v>
      </c>
      <c r="E56" s="57" t="n">
        <f aca="false">F56+G56+H56+I56</f>
        <v>968.2</v>
      </c>
      <c r="F56" s="52" t="n">
        <v>650</v>
      </c>
      <c r="G56" s="52" t="n">
        <v>88.2</v>
      </c>
      <c r="H56" s="51" t="n">
        <v>80</v>
      </c>
      <c r="I56" s="51" t="n">
        <v>150</v>
      </c>
    </row>
    <row r="57" customFormat="false" ht="15" hidden="false" customHeight="true" outlineLevel="0" collapsed="false">
      <c r="A57" s="58" t="s">
        <v>66</v>
      </c>
      <c r="B57" s="58"/>
      <c r="C57" s="59" t="n">
        <v>250</v>
      </c>
      <c r="D57" s="51" t="n">
        <v>43.7</v>
      </c>
      <c r="E57" s="57" t="n">
        <f aca="false">F57+G57+H57+I57</f>
        <v>17.1</v>
      </c>
      <c r="F57" s="52" t="n">
        <v>9.8</v>
      </c>
      <c r="G57" s="52" t="n">
        <v>3.1</v>
      </c>
      <c r="H57" s="51" t="n">
        <v>2</v>
      </c>
      <c r="I57" s="51" t="n">
        <v>2.2</v>
      </c>
    </row>
    <row r="58" customFormat="false" ht="27" hidden="false" customHeight="true" outlineLevel="0" collapsed="false">
      <c r="A58" s="58" t="s">
        <v>67</v>
      </c>
      <c r="B58" s="58"/>
      <c r="C58" s="59" t="n">
        <v>260</v>
      </c>
      <c r="D58" s="51" t="n">
        <v>725.3</v>
      </c>
      <c r="E58" s="57" t="n">
        <f aca="false">F58+G58+H58+I58</f>
        <v>716.8</v>
      </c>
      <c r="F58" s="52" t="n">
        <v>535</v>
      </c>
      <c r="G58" s="52" t="n">
        <v>60</v>
      </c>
      <c r="H58" s="51" t="n">
        <v>70</v>
      </c>
      <c r="I58" s="51" t="n">
        <v>51.8</v>
      </c>
    </row>
    <row r="59" s="1" customFormat="true" ht="24.75" hidden="false" customHeight="true" outlineLevel="0" collapsed="false">
      <c r="A59" s="66" t="s">
        <v>68</v>
      </c>
      <c r="B59" s="66"/>
      <c r="C59" s="67" t="n">
        <v>270</v>
      </c>
      <c r="D59" s="52" t="n">
        <v>34.5</v>
      </c>
      <c r="E59" s="57" t="n">
        <f aca="false">F59+G59+H59+I59</f>
        <v>120.8</v>
      </c>
      <c r="F59" s="52" t="n">
        <v>80</v>
      </c>
      <c r="G59" s="52" t="n">
        <v>10.8</v>
      </c>
      <c r="H59" s="52" t="n">
        <v>10</v>
      </c>
      <c r="I59" s="52" t="n">
        <v>20</v>
      </c>
    </row>
    <row r="60" customFormat="false" ht="38.25" hidden="false" customHeight="true" outlineLevel="0" collapsed="false">
      <c r="A60" s="68" t="s">
        <v>69</v>
      </c>
      <c r="B60" s="68"/>
      <c r="C60" s="67" t="n">
        <v>280</v>
      </c>
      <c r="D60" s="57" t="n">
        <f aca="false">D61+D62+D63+D64+D65+D66</f>
        <v>708.5</v>
      </c>
      <c r="E60" s="57" t="n">
        <f aca="false">F60+G60+H60+I60</f>
        <v>1098</v>
      </c>
      <c r="F60" s="52" t="n">
        <f aca="false">F61+F62+F63+F64+F65+F66</f>
        <v>737</v>
      </c>
      <c r="G60" s="52" t="n">
        <f aca="false">G61+G62+G63+G64+G65+G66</f>
        <v>282.2</v>
      </c>
      <c r="H60" s="52" t="n">
        <f aca="false">H61+H62+H63+H64+H65+H66</f>
        <v>47.4</v>
      </c>
      <c r="I60" s="52" t="n">
        <f aca="false">I61+I62+I63+I64+I65+I66</f>
        <v>31.4</v>
      </c>
    </row>
    <row r="61" customFormat="false" ht="15.75" hidden="false" customHeight="true" outlineLevel="0" collapsed="false">
      <c r="A61" s="69" t="s">
        <v>70</v>
      </c>
      <c r="B61" s="69"/>
      <c r="C61" s="67" t="n">
        <v>281</v>
      </c>
      <c r="D61" s="70" t="n">
        <v>0</v>
      </c>
      <c r="E61" s="57" t="n">
        <f aca="false">F61+G61+H61+I61</f>
        <v>0</v>
      </c>
      <c r="F61" s="52" t="n">
        <v>0</v>
      </c>
      <c r="G61" s="52" t="n">
        <v>0</v>
      </c>
      <c r="H61" s="52" t="n">
        <v>0</v>
      </c>
      <c r="I61" s="52" t="n">
        <v>0</v>
      </c>
    </row>
    <row r="62" customFormat="false" ht="25.5" hidden="false" customHeight="true" outlineLevel="0" collapsed="false">
      <c r="A62" s="69" t="s">
        <v>71</v>
      </c>
      <c r="B62" s="69"/>
      <c r="C62" s="67" t="n">
        <v>282</v>
      </c>
      <c r="D62" s="52" t="n">
        <v>40.4</v>
      </c>
      <c r="E62" s="57" t="n">
        <f aca="false">F62+G62+H62+I62</f>
        <v>48.1</v>
      </c>
      <c r="F62" s="52" t="n">
        <v>35.6</v>
      </c>
      <c r="G62" s="52" t="n">
        <v>12.5</v>
      </c>
      <c r="H62" s="52" t="n">
        <v>0</v>
      </c>
      <c r="I62" s="52" t="n">
        <v>0</v>
      </c>
    </row>
    <row r="63" customFormat="false" ht="16.5" hidden="false" customHeight="true" outlineLevel="0" collapsed="false">
      <c r="A63" s="69" t="s">
        <v>72</v>
      </c>
      <c r="B63" s="69"/>
      <c r="C63" s="67" t="n">
        <v>283</v>
      </c>
      <c r="D63" s="70" t="n">
        <v>265</v>
      </c>
      <c r="E63" s="57" t="n">
        <f aca="false">F63+G63+H63+I63</f>
        <v>374.3</v>
      </c>
      <c r="F63" s="52" t="n">
        <v>220.6</v>
      </c>
      <c r="G63" s="52" t="n">
        <v>105.6</v>
      </c>
      <c r="H63" s="52" t="n">
        <v>28.9</v>
      </c>
      <c r="I63" s="52" t="n">
        <v>19.2</v>
      </c>
    </row>
    <row r="64" customFormat="false" ht="18.75" hidden="false" customHeight="true" outlineLevel="0" collapsed="false">
      <c r="A64" s="69" t="s">
        <v>73</v>
      </c>
      <c r="B64" s="69"/>
      <c r="C64" s="67" t="n">
        <v>284</v>
      </c>
      <c r="D64" s="70" t="n">
        <v>374.2</v>
      </c>
      <c r="E64" s="57" t="n">
        <f aca="false">F64+G64+H64+I64</f>
        <v>659</v>
      </c>
      <c r="F64" s="52" t="n">
        <v>472.5</v>
      </c>
      <c r="G64" s="52" t="n">
        <v>159.8</v>
      </c>
      <c r="H64" s="52" t="n">
        <v>14.8</v>
      </c>
      <c r="I64" s="52" t="n">
        <v>11.9</v>
      </c>
    </row>
    <row r="65" customFormat="false" ht="27" hidden="false" customHeight="true" outlineLevel="0" collapsed="false">
      <c r="A65" s="69" t="s">
        <v>74</v>
      </c>
      <c r="B65" s="69"/>
      <c r="C65" s="67" t="n">
        <v>285</v>
      </c>
      <c r="D65" s="52" t="n">
        <v>28.9</v>
      </c>
      <c r="E65" s="57" t="n">
        <f aca="false">F65+G65+H65+I65</f>
        <v>16.6</v>
      </c>
      <c r="F65" s="52" t="n">
        <v>8.3</v>
      </c>
      <c r="G65" s="52" t="n">
        <v>4.3</v>
      </c>
      <c r="H65" s="52" t="n">
        <v>3.7</v>
      </c>
      <c r="I65" s="52" t="n">
        <v>0.3</v>
      </c>
    </row>
    <row r="66" customFormat="false" ht="14.25" hidden="false" customHeight="true" outlineLevel="0" collapsed="false">
      <c r="A66" s="71" t="s">
        <v>75</v>
      </c>
      <c r="B66" s="71"/>
      <c r="C66" s="59" t="n">
        <v>286</v>
      </c>
      <c r="D66" s="70" t="n">
        <v>0</v>
      </c>
      <c r="E66" s="55" t="n">
        <f aca="false">F66+G66+H66+I66</f>
        <v>0</v>
      </c>
      <c r="F66" s="52" t="n">
        <v>0</v>
      </c>
      <c r="G66" s="52" t="n">
        <v>0</v>
      </c>
      <c r="H66" s="51" t="n">
        <v>0</v>
      </c>
      <c r="I66" s="51" t="n">
        <v>0</v>
      </c>
    </row>
    <row r="67" customFormat="false" ht="42.75" hidden="false" customHeight="true" outlineLevel="0" collapsed="false">
      <c r="A67" s="58" t="s">
        <v>76</v>
      </c>
      <c r="B67" s="58"/>
      <c r="C67" s="59" t="n">
        <v>290</v>
      </c>
      <c r="D67" s="52" t="n">
        <v>13.3</v>
      </c>
      <c r="E67" s="55" t="n">
        <f aca="false">F67+G67+H67+I67</f>
        <v>22</v>
      </c>
      <c r="F67" s="52" t="n">
        <v>10</v>
      </c>
      <c r="G67" s="52" t="n">
        <v>5.5</v>
      </c>
      <c r="H67" s="52" t="n">
        <v>5</v>
      </c>
      <c r="I67" s="52" t="n">
        <v>1.5</v>
      </c>
    </row>
    <row r="68" s="1" customFormat="true" ht="28.5" hidden="false" customHeight="true" outlineLevel="0" collapsed="false">
      <c r="A68" s="66" t="s">
        <v>77</v>
      </c>
      <c r="B68" s="66"/>
      <c r="C68" s="67" t="n">
        <v>300</v>
      </c>
      <c r="D68" s="70" t="n">
        <v>438.4</v>
      </c>
      <c r="E68" s="57" t="n">
        <f aca="false">F68+G68+H68+I68</f>
        <v>667.9</v>
      </c>
      <c r="F68" s="52" t="n">
        <v>266.9</v>
      </c>
      <c r="G68" s="52" t="n">
        <v>168</v>
      </c>
      <c r="H68" s="52" t="n">
        <v>168</v>
      </c>
      <c r="I68" s="52" t="n">
        <v>65</v>
      </c>
    </row>
    <row r="69" customFormat="false" ht="15" hidden="false" customHeight="true" outlineLevel="0" collapsed="false">
      <c r="A69" s="66" t="s">
        <v>78</v>
      </c>
      <c r="B69" s="66"/>
      <c r="C69" s="67" t="n">
        <v>310</v>
      </c>
      <c r="D69" s="70" t="n">
        <v>496.2</v>
      </c>
      <c r="E69" s="57" t="n">
        <f aca="false">F69+G69+H69+I69</f>
        <v>440</v>
      </c>
      <c r="F69" s="52" t="n">
        <v>120</v>
      </c>
      <c r="G69" s="52" t="n">
        <v>120</v>
      </c>
      <c r="H69" s="52" t="n">
        <v>100</v>
      </c>
      <c r="I69" s="52" t="n">
        <v>100</v>
      </c>
    </row>
    <row r="70" customFormat="false" ht="18" hidden="false" customHeight="true" outlineLevel="0" collapsed="false">
      <c r="A70" s="58" t="s">
        <v>79</v>
      </c>
      <c r="B70" s="58"/>
      <c r="C70" s="59" t="n">
        <v>320</v>
      </c>
      <c r="D70" s="51" t="n">
        <v>1257.4</v>
      </c>
      <c r="E70" s="55" t="n">
        <f aca="false">F70+G70+H70+I70</f>
        <v>200</v>
      </c>
      <c r="F70" s="51" t="n">
        <v>0</v>
      </c>
      <c r="G70" s="51" t="n">
        <v>200</v>
      </c>
      <c r="H70" s="51" t="n">
        <v>0</v>
      </c>
      <c r="I70" s="52" t="n">
        <v>0</v>
      </c>
    </row>
    <row r="71" customFormat="false" ht="27.75" hidden="false" customHeight="true" outlineLevel="0" collapsed="false">
      <c r="A71" s="72" t="s">
        <v>80</v>
      </c>
      <c r="B71" s="72"/>
      <c r="C71" s="73" t="n">
        <v>330</v>
      </c>
      <c r="D71" s="55" t="n">
        <f aca="false">D52+D53+D54+D55+D56+D57+D58+D59+D61+D62+D63+D64+D65+D66+D67+D68+D69+D70</f>
        <v>32229.4</v>
      </c>
      <c r="E71" s="55" t="n">
        <f aca="false">F71+G71+H71+I71</f>
        <v>28729</v>
      </c>
      <c r="F71" s="57" t="n">
        <f aca="false">F52+F53+F54+F55+F56+F57+F58+F59+F61+F62+F63+F64+F65+F66+F67+F68+F69+F70</f>
        <v>9172.3</v>
      </c>
      <c r="G71" s="57" t="n">
        <f aca="false">G52+G53+G54+G55+G56+G57+G58+G59+G61+G62+G63+G64+G65+G66+G67+G68+G69+G70</f>
        <v>7056.3</v>
      </c>
      <c r="H71" s="55" t="n">
        <f aca="false">H52+H53+H54+H55+H56+H57+H58+H59+H61+H62+H63+H64+H65+H66+H67+H68+H69+H70</f>
        <v>6251.8</v>
      </c>
      <c r="I71" s="55" t="n">
        <f aca="false">I52+I53+I54+I55+I56+I57+I58+I59+I61+I62+I63+I64+I65+I66+I67+I68+I69+I70</f>
        <v>6248.6</v>
      </c>
    </row>
    <row r="72" customFormat="false" ht="15.75" hidden="false" customHeight="true" outlineLevel="0" collapsed="false">
      <c r="A72" s="64" t="s">
        <v>81</v>
      </c>
      <c r="B72" s="64"/>
      <c r="C72" s="64"/>
      <c r="D72" s="64"/>
      <c r="E72" s="64"/>
      <c r="F72" s="64"/>
      <c r="G72" s="64"/>
      <c r="H72" s="64"/>
      <c r="I72" s="64"/>
      <c r="J72" s="65"/>
    </row>
    <row r="73" customFormat="false" ht="15" hidden="false" customHeight="true" outlineLevel="0" collapsed="false">
      <c r="A73" s="58" t="s">
        <v>82</v>
      </c>
      <c r="B73" s="58"/>
      <c r="C73" s="74" t="n">
        <v>400</v>
      </c>
      <c r="D73" s="52" t="n">
        <f aca="false">D55+D56+D57+D58+D60+D67+D70</f>
        <v>5030</v>
      </c>
      <c r="E73" s="55" t="n">
        <f aca="false">F73+G73+H73+I73</f>
        <v>3504.4</v>
      </c>
      <c r="F73" s="52" t="n">
        <f aca="false">F55+F56+F57+F58+F60+F67</f>
        <v>2485.8</v>
      </c>
      <c r="G73" s="52" t="n">
        <f aca="false">G55+G56+G57+G58+G60+G67</f>
        <v>494.8</v>
      </c>
      <c r="H73" s="52" t="n">
        <f aca="false">H55+H56+H57+H58+H60+H67</f>
        <v>216.9</v>
      </c>
      <c r="I73" s="52" t="n">
        <f aca="false">I55+I56+I57+I58+I60+I67</f>
        <v>306.9</v>
      </c>
    </row>
    <row r="74" s="1" customFormat="true" ht="18.75" hidden="false" customHeight="true" outlineLevel="0" collapsed="false">
      <c r="A74" s="66" t="s">
        <v>61</v>
      </c>
      <c r="B74" s="66"/>
      <c r="C74" s="67" t="n">
        <v>410</v>
      </c>
      <c r="D74" s="52" t="n">
        <f aca="false">D52</f>
        <v>21483.2</v>
      </c>
      <c r="E74" s="57" t="n">
        <f aca="false">F74+G74+H74+I74</f>
        <v>19317.8</v>
      </c>
      <c r="F74" s="52" t="n">
        <f aca="false">F52</f>
        <v>5040</v>
      </c>
      <c r="G74" s="52" t="n">
        <f aca="false">G52</f>
        <v>4931.3</v>
      </c>
      <c r="H74" s="52" t="n">
        <f aca="false">H52</f>
        <v>4673.3</v>
      </c>
      <c r="I74" s="52" t="n">
        <f aca="false">I52</f>
        <v>4673.2</v>
      </c>
    </row>
    <row r="75" s="1" customFormat="true" ht="20.25" hidden="false" customHeight="true" outlineLevel="0" collapsed="false">
      <c r="A75" s="66" t="s">
        <v>83</v>
      </c>
      <c r="B75" s="66"/>
      <c r="C75" s="67" t="n">
        <v>420</v>
      </c>
      <c r="D75" s="52" t="n">
        <f aca="false">D53</f>
        <v>4739.4</v>
      </c>
      <c r="E75" s="57" t="n">
        <f aca="false">F75+G75+H75+I75</f>
        <v>4458.1</v>
      </c>
      <c r="F75" s="52" t="n">
        <f aca="false">F53</f>
        <v>1174.6</v>
      </c>
      <c r="G75" s="52" t="n">
        <f aca="false">G53</f>
        <v>1126.4</v>
      </c>
      <c r="H75" s="52" t="n">
        <f aca="false">H53</f>
        <v>1078.6</v>
      </c>
      <c r="I75" s="52" t="n">
        <f aca="false">I53</f>
        <v>1078.5</v>
      </c>
    </row>
    <row r="76" s="1" customFormat="true" ht="16.5" hidden="false" customHeight="true" outlineLevel="0" collapsed="false">
      <c r="A76" s="66" t="s">
        <v>78</v>
      </c>
      <c r="B76" s="66"/>
      <c r="C76" s="67" t="n">
        <v>430</v>
      </c>
      <c r="D76" s="52" t="n">
        <f aca="false">D69</f>
        <v>496.2</v>
      </c>
      <c r="E76" s="57" t="n">
        <f aca="false">F76+G76+H76+I76</f>
        <v>440</v>
      </c>
      <c r="F76" s="52" t="n">
        <f aca="false">F69</f>
        <v>120</v>
      </c>
      <c r="G76" s="52" t="n">
        <f aca="false">G69</f>
        <v>120</v>
      </c>
      <c r="H76" s="52" t="n">
        <f aca="false">H69</f>
        <v>100</v>
      </c>
      <c r="I76" s="52" t="n">
        <f aca="false">I69</f>
        <v>100</v>
      </c>
    </row>
    <row r="77" customFormat="false" ht="18" hidden="false" customHeight="true" outlineLevel="0" collapsed="false">
      <c r="A77" s="66" t="s">
        <v>84</v>
      </c>
      <c r="B77" s="66"/>
      <c r="C77" s="67" t="n">
        <v>440</v>
      </c>
      <c r="D77" s="52" t="n">
        <f aca="false">D54+D59+D68</f>
        <v>480.6</v>
      </c>
      <c r="E77" s="57" t="n">
        <f aca="false">F77+G77+H77+I77</f>
        <v>1008.7</v>
      </c>
      <c r="F77" s="52" t="n">
        <f aca="false">F54+F59+F68+F70</f>
        <v>351.9</v>
      </c>
      <c r="G77" s="52" t="n">
        <f aca="false">G54+G59+G68+G70</f>
        <v>383.8</v>
      </c>
      <c r="H77" s="75" t="n">
        <f aca="false">H54+H59+H68+H70</f>
        <v>183</v>
      </c>
      <c r="I77" s="75" t="n">
        <f aca="false">I54+I59+I68+I70</f>
        <v>90</v>
      </c>
    </row>
    <row r="78" customFormat="false" ht="21.75" hidden="false" customHeight="true" outlineLevel="0" collapsed="false">
      <c r="A78" s="72" t="s">
        <v>85</v>
      </c>
      <c r="B78" s="72"/>
      <c r="C78" s="73" t="n">
        <v>450</v>
      </c>
      <c r="D78" s="55" t="n">
        <f aca="false">D73+D74+D75+D76+D77</f>
        <v>32229.4</v>
      </c>
      <c r="E78" s="55" t="n">
        <f aca="false">E73+E74+E75+E76+E77</f>
        <v>28729</v>
      </c>
      <c r="F78" s="57" t="n">
        <f aca="false">F73+F74+F75+F76+F77</f>
        <v>9172.3</v>
      </c>
      <c r="G78" s="57" t="n">
        <f aca="false">G73+G74+G75+G76+G77</f>
        <v>7056.3</v>
      </c>
      <c r="H78" s="55" t="n">
        <f aca="false">H73+H74+H75+H76+H77</f>
        <v>6251.8</v>
      </c>
      <c r="I78" s="55" t="n">
        <f aca="false">I73+I74+I75+I76+I77</f>
        <v>6248.6</v>
      </c>
    </row>
    <row r="79" customFormat="false" ht="15.75" hidden="false" customHeight="true" outlineLevel="0" collapsed="false">
      <c r="A79" s="64" t="s">
        <v>86</v>
      </c>
      <c r="B79" s="64"/>
      <c r="C79" s="64"/>
      <c r="D79" s="64"/>
      <c r="E79" s="64"/>
      <c r="F79" s="64"/>
      <c r="G79" s="64"/>
      <c r="H79" s="64"/>
      <c r="I79" s="64"/>
      <c r="J79" s="65"/>
    </row>
    <row r="80" customFormat="false" ht="27" hidden="false" customHeight="true" outlineLevel="0" collapsed="false">
      <c r="A80" s="56" t="s">
        <v>87</v>
      </c>
      <c r="B80" s="56"/>
      <c r="C80" s="73" t="n">
        <v>500</v>
      </c>
      <c r="D80" s="55" t="n">
        <f aca="false">D82</f>
        <v>3077.6</v>
      </c>
      <c r="E80" s="55" t="n">
        <f aca="false">E82</f>
        <v>260</v>
      </c>
      <c r="F80" s="55" t="n">
        <f aca="false">F82</f>
        <v>10</v>
      </c>
      <c r="G80" s="55" t="n">
        <f aca="false">G82</f>
        <v>210</v>
      </c>
      <c r="H80" s="55" t="n">
        <f aca="false">H82</f>
        <v>20</v>
      </c>
      <c r="I80" s="55" t="n">
        <f aca="false">I82</f>
        <v>20</v>
      </c>
    </row>
    <row r="81" customFormat="false" ht="40.5" hidden="false" customHeight="true" outlineLevel="0" collapsed="false">
      <c r="A81" s="58" t="s">
        <v>88</v>
      </c>
      <c r="B81" s="58"/>
      <c r="C81" s="74" t="n">
        <v>501</v>
      </c>
      <c r="D81" s="51" t="n">
        <v>2752.2</v>
      </c>
      <c r="E81" s="51" t="n">
        <f aca="false">F81+G81+H81+I81</f>
        <v>200</v>
      </c>
      <c r="F81" s="51" t="n">
        <v>0</v>
      </c>
      <c r="G81" s="51" t="n">
        <v>200</v>
      </c>
      <c r="H81" s="51" t="n">
        <v>0</v>
      </c>
      <c r="I81" s="51" t="n">
        <v>0</v>
      </c>
    </row>
    <row r="82" customFormat="false" ht="28.5" hidden="false" customHeight="true" outlineLevel="0" collapsed="false">
      <c r="A82" s="56" t="s">
        <v>89</v>
      </c>
      <c r="B82" s="56"/>
      <c r="C82" s="73" t="n">
        <v>510</v>
      </c>
      <c r="D82" s="55" t="n">
        <f aca="false">D83+D84+D85+D86+D87+D88</f>
        <v>3077.6</v>
      </c>
      <c r="E82" s="55" t="n">
        <f aca="false">E83+E84+E85+E86+E87+E88</f>
        <v>260</v>
      </c>
      <c r="F82" s="55" t="n">
        <f aca="false">F83+F84+F85+F86+F87+F88</f>
        <v>10</v>
      </c>
      <c r="G82" s="55" t="n">
        <f aca="false">G83+G84+G85+G86+G87+G88</f>
        <v>210</v>
      </c>
      <c r="H82" s="55" t="n">
        <f aca="false">H83+H84+H85+H86+H87+H88</f>
        <v>20</v>
      </c>
      <c r="I82" s="55" t="n">
        <f aca="false">I83+I84+I85+I86+I87+I88</f>
        <v>20</v>
      </c>
    </row>
    <row r="83" customFormat="false" ht="16.5" hidden="false" customHeight="true" outlineLevel="0" collapsed="false">
      <c r="A83" s="58" t="s">
        <v>90</v>
      </c>
      <c r="B83" s="58"/>
      <c r="C83" s="74" t="n">
        <v>511</v>
      </c>
      <c r="D83" s="51"/>
      <c r="E83" s="51" t="n">
        <f aca="false">F83+G83+H83+I83</f>
        <v>0</v>
      </c>
      <c r="F83" s="52"/>
      <c r="G83" s="52"/>
      <c r="H83" s="51"/>
      <c r="I83" s="51"/>
    </row>
    <row r="84" customFormat="false" ht="27.75" hidden="false" customHeight="true" outlineLevel="0" collapsed="false">
      <c r="A84" s="66" t="s">
        <v>91</v>
      </c>
      <c r="B84" s="66"/>
      <c r="C84" s="74" t="n">
        <v>512</v>
      </c>
      <c r="D84" s="52" t="n">
        <v>1820.2</v>
      </c>
      <c r="E84" s="51" t="n">
        <f aca="false">F84+G84+H84+I84</f>
        <v>60</v>
      </c>
      <c r="F84" s="52" t="n">
        <v>10</v>
      </c>
      <c r="G84" s="52" t="n">
        <v>10</v>
      </c>
      <c r="H84" s="51" t="n">
        <v>20</v>
      </c>
      <c r="I84" s="51" t="n">
        <v>20</v>
      </c>
    </row>
    <row r="85" customFormat="false" ht="28.5" hidden="false" customHeight="true" outlineLevel="0" collapsed="false">
      <c r="A85" s="58" t="s">
        <v>92</v>
      </c>
      <c r="B85" s="58"/>
      <c r="C85" s="74" t="n">
        <v>513</v>
      </c>
      <c r="D85" s="51"/>
      <c r="E85" s="51" t="n">
        <f aca="false">F85+G85+H85+I85</f>
        <v>0</v>
      </c>
      <c r="F85" s="52"/>
      <c r="G85" s="52"/>
      <c r="H85" s="51"/>
      <c r="I85" s="51"/>
    </row>
    <row r="86" customFormat="false" ht="27" hidden="false" customHeight="true" outlineLevel="0" collapsed="false">
      <c r="A86" s="58" t="s">
        <v>93</v>
      </c>
      <c r="B86" s="58"/>
      <c r="C86" s="74" t="n">
        <v>514</v>
      </c>
      <c r="D86" s="51"/>
      <c r="E86" s="51" t="n">
        <f aca="false">F86+G86+H86+I86</f>
        <v>0</v>
      </c>
      <c r="F86" s="52"/>
      <c r="G86" s="52"/>
      <c r="H86" s="51"/>
      <c r="I86" s="51"/>
    </row>
    <row r="87" customFormat="false" ht="42" hidden="false" customHeight="true" outlineLevel="0" collapsed="false">
      <c r="A87" s="58" t="s">
        <v>94</v>
      </c>
      <c r="B87" s="58"/>
      <c r="C87" s="74" t="n">
        <v>515</v>
      </c>
      <c r="D87" s="51"/>
      <c r="E87" s="51" t="n">
        <f aca="false">F87+G87+H87+I87</f>
        <v>0</v>
      </c>
      <c r="F87" s="52"/>
      <c r="G87" s="52"/>
      <c r="H87" s="51"/>
      <c r="I87" s="51"/>
    </row>
    <row r="88" customFormat="false" ht="15" hidden="false" customHeight="true" outlineLevel="0" collapsed="false">
      <c r="A88" s="58" t="s">
        <v>95</v>
      </c>
      <c r="B88" s="58"/>
      <c r="C88" s="74" t="n">
        <v>516</v>
      </c>
      <c r="D88" s="51" t="n">
        <v>1257.4</v>
      </c>
      <c r="E88" s="51" t="n">
        <f aca="false">F88+G88+H88+I88</f>
        <v>200</v>
      </c>
      <c r="F88" s="52" t="n">
        <v>0</v>
      </c>
      <c r="G88" s="52" t="n">
        <v>200</v>
      </c>
      <c r="H88" s="52" t="n">
        <v>0</v>
      </c>
      <c r="I88" s="52" t="n">
        <v>0</v>
      </c>
    </row>
    <row r="89" customFormat="false" ht="15.75" hidden="false" customHeight="true" outlineLevel="0" collapsed="false">
      <c r="A89" s="64" t="s">
        <v>96</v>
      </c>
      <c r="B89" s="64"/>
      <c r="C89" s="64"/>
      <c r="D89" s="64"/>
      <c r="E89" s="64"/>
      <c r="F89" s="64"/>
      <c r="G89" s="64"/>
      <c r="H89" s="64"/>
      <c r="I89" s="64"/>
      <c r="J89" s="65"/>
    </row>
    <row r="90" customFormat="false" ht="37.5" hidden="false" customHeight="true" outlineLevel="0" collapsed="false">
      <c r="A90" s="56" t="s">
        <v>97</v>
      </c>
      <c r="B90" s="56"/>
      <c r="C90" s="73" t="n">
        <v>600</v>
      </c>
      <c r="D90" s="55" t="n">
        <f aca="false">D94</f>
        <v>251.8</v>
      </c>
      <c r="E90" s="55" t="n">
        <f aca="false">E94</f>
        <v>80</v>
      </c>
      <c r="F90" s="57" t="n">
        <f aca="false">F94</f>
        <v>20</v>
      </c>
      <c r="G90" s="57" t="n">
        <f aca="false">G94</f>
        <v>20</v>
      </c>
      <c r="H90" s="55" t="n">
        <f aca="false">H94</f>
        <v>20</v>
      </c>
      <c r="I90" s="55" t="n">
        <f aca="false">I94</f>
        <v>20</v>
      </c>
    </row>
    <row r="91" customFormat="false" ht="15" hidden="false" customHeight="true" outlineLevel="0" collapsed="false">
      <c r="A91" s="71" t="s">
        <v>98</v>
      </c>
      <c r="B91" s="71"/>
      <c r="C91" s="74" t="n">
        <v>601</v>
      </c>
      <c r="D91" s="51"/>
      <c r="E91" s="51"/>
      <c r="F91" s="52"/>
      <c r="G91" s="52"/>
      <c r="H91" s="51"/>
      <c r="I91" s="51"/>
    </row>
    <row r="92" customFormat="false" ht="15" hidden="false" customHeight="true" outlineLevel="0" collapsed="false">
      <c r="A92" s="71" t="s">
        <v>99</v>
      </c>
      <c r="B92" s="71"/>
      <c r="C92" s="74" t="n">
        <v>602</v>
      </c>
      <c r="D92" s="51"/>
      <c r="E92" s="51"/>
      <c r="F92" s="52"/>
      <c r="G92" s="52"/>
      <c r="H92" s="51"/>
      <c r="I92" s="51"/>
    </row>
    <row r="93" customFormat="false" ht="15" hidden="false" customHeight="true" outlineLevel="0" collapsed="false">
      <c r="A93" s="71" t="s">
        <v>100</v>
      </c>
      <c r="B93" s="71"/>
      <c r="C93" s="74" t="n">
        <v>603</v>
      </c>
      <c r="D93" s="51"/>
      <c r="E93" s="51"/>
      <c r="F93" s="52"/>
      <c r="G93" s="52"/>
      <c r="H93" s="51"/>
      <c r="I93" s="51"/>
    </row>
    <row r="94" customFormat="false" ht="15" hidden="false" customHeight="true" outlineLevel="0" collapsed="false">
      <c r="A94" s="71" t="s">
        <v>101</v>
      </c>
      <c r="B94" s="71"/>
      <c r="C94" s="74" t="n">
        <v>604</v>
      </c>
      <c r="D94" s="51" t="n">
        <v>251.8</v>
      </c>
      <c r="E94" s="52" t="n">
        <f aca="false">F94+G94+H94+I94</f>
        <v>80</v>
      </c>
      <c r="F94" s="52" t="n">
        <v>20</v>
      </c>
      <c r="G94" s="52" t="n">
        <v>20</v>
      </c>
      <c r="H94" s="51" t="n">
        <v>20</v>
      </c>
      <c r="I94" s="51" t="n">
        <v>20</v>
      </c>
    </row>
    <row r="95" customFormat="false" ht="19.5" hidden="false" customHeight="true" outlineLevel="0" collapsed="false">
      <c r="A95" s="58" t="s">
        <v>102</v>
      </c>
      <c r="B95" s="58"/>
      <c r="C95" s="74" t="n">
        <v>610</v>
      </c>
      <c r="D95" s="51"/>
      <c r="E95" s="51"/>
      <c r="F95" s="52"/>
      <c r="G95" s="52"/>
      <c r="H95" s="51"/>
      <c r="I95" s="51"/>
    </row>
    <row r="96" customFormat="false" ht="25.5" hidden="false" customHeight="true" outlineLevel="0" collapsed="false">
      <c r="A96" s="58" t="s">
        <v>103</v>
      </c>
      <c r="B96" s="58"/>
      <c r="C96" s="74" t="n">
        <v>620</v>
      </c>
      <c r="D96" s="51"/>
      <c r="E96" s="51"/>
      <c r="F96" s="52"/>
      <c r="G96" s="52"/>
      <c r="H96" s="51"/>
      <c r="I96" s="51"/>
    </row>
    <row r="97" customFormat="false" ht="15" hidden="false" customHeight="true" outlineLevel="0" collapsed="false">
      <c r="A97" s="71" t="s">
        <v>98</v>
      </c>
      <c r="B97" s="71"/>
      <c r="C97" s="74" t="n">
        <v>621</v>
      </c>
      <c r="D97" s="51"/>
      <c r="E97" s="51"/>
      <c r="F97" s="52"/>
      <c r="G97" s="52"/>
      <c r="H97" s="51"/>
      <c r="I97" s="51"/>
    </row>
    <row r="98" customFormat="false" ht="15" hidden="false" customHeight="true" outlineLevel="0" collapsed="false">
      <c r="A98" s="71" t="s">
        <v>99</v>
      </c>
      <c r="B98" s="71"/>
      <c r="C98" s="74" t="n">
        <v>622</v>
      </c>
      <c r="D98" s="51"/>
      <c r="E98" s="51"/>
      <c r="F98" s="52"/>
      <c r="G98" s="52"/>
      <c r="H98" s="51"/>
      <c r="I98" s="51"/>
    </row>
    <row r="99" customFormat="false" ht="15" hidden="false" customHeight="true" outlineLevel="0" collapsed="false">
      <c r="A99" s="71" t="s">
        <v>100</v>
      </c>
      <c r="B99" s="71"/>
      <c r="C99" s="74" t="n">
        <v>623</v>
      </c>
      <c r="D99" s="51"/>
      <c r="E99" s="51"/>
      <c r="F99" s="52"/>
      <c r="G99" s="52"/>
      <c r="H99" s="51"/>
      <c r="I99" s="51"/>
    </row>
    <row r="100" customFormat="false" ht="18" hidden="false" customHeight="true" outlineLevel="0" collapsed="false">
      <c r="A100" s="58" t="s">
        <v>104</v>
      </c>
      <c r="B100" s="58"/>
      <c r="C100" s="74" t="n">
        <v>630</v>
      </c>
      <c r="D100" s="76"/>
      <c r="E100" s="51"/>
      <c r="F100" s="52"/>
      <c r="G100" s="52"/>
      <c r="H100" s="51"/>
      <c r="I100" s="51"/>
    </row>
    <row r="101" customFormat="false" ht="18.75" hidden="false" customHeight="true" outlineLevel="0" collapsed="false">
      <c r="A101" s="77" t="s">
        <v>105</v>
      </c>
      <c r="B101" s="77"/>
      <c r="C101" s="73" t="n">
        <v>700</v>
      </c>
      <c r="D101" s="57" t="n">
        <f aca="false">D50+D90</f>
        <v>32250.9</v>
      </c>
      <c r="E101" s="55" t="n">
        <f aca="false">F101+G101+H101+I101</f>
        <v>28789</v>
      </c>
      <c r="F101" s="57" t="n">
        <f aca="false">F50+F90</f>
        <v>9182.3</v>
      </c>
      <c r="G101" s="57" t="n">
        <f aca="false">G50+G90</f>
        <v>7066.3</v>
      </c>
      <c r="H101" s="57" t="n">
        <f aca="false">H50+H90</f>
        <v>6271.8</v>
      </c>
      <c r="I101" s="57" t="n">
        <f aca="false">I50+I90</f>
        <v>6268.6</v>
      </c>
    </row>
    <row r="102" customFormat="false" ht="18" hidden="false" customHeight="true" outlineLevel="0" collapsed="false">
      <c r="A102" s="77" t="s">
        <v>106</v>
      </c>
      <c r="B102" s="77"/>
      <c r="C102" s="73" t="n">
        <v>800</v>
      </c>
      <c r="D102" s="57" t="n">
        <f aca="false">D71+D96</f>
        <v>32229.4</v>
      </c>
      <c r="E102" s="55" t="n">
        <f aca="false">F102+G102+H102+I102</f>
        <v>28729</v>
      </c>
      <c r="F102" s="57" t="n">
        <f aca="false">F71+F96</f>
        <v>9172.3</v>
      </c>
      <c r="G102" s="57" t="n">
        <f aca="false">G71+G96</f>
        <v>7056.3</v>
      </c>
      <c r="H102" s="55" t="n">
        <f aca="false">H71+H96</f>
        <v>6251.8</v>
      </c>
      <c r="I102" s="55" t="n">
        <f aca="false">I71+I96</f>
        <v>6248.6</v>
      </c>
    </row>
    <row r="103" customFormat="false" ht="48" hidden="false" customHeight="true" outlineLevel="0" collapsed="false">
      <c r="A103" s="77" t="s">
        <v>107</v>
      </c>
      <c r="B103" s="77"/>
      <c r="C103" s="73" t="n">
        <v>900</v>
      </c>
      <c r="D103" s="57" t="n">
        <f aca="false">D101-D102</f>
        <v>21.4999999999927</v>
      </c>
      <c r="E103" s="55" t="n">
        <f aca="false">F103+G103+H103+I103</f>
        <v>60</v>
      </c>
      <c r="F103" s="57" t="n">
        <f aca="false">F101-F102</f>
        <v>10</v>
      </c>
      <c r="G103" s="57" t="n">
        <f aca="false">G101-G102</f>
        <v>9.99999999999818</v>
      </c>
      <c r="H103" s="55" t="n">
        <f aca="false">H101-H102</f>
        <v>20.0000000000009</v>
      </c>
      <c r="I103" s="55" t="n">
        <f aca="false">I101-I102</f>
        <v>20.0000000000009</v>
      </c>
    </row>
    <row r="104" customFormat="false" ht="15.75" hidden="false" customHeight="true" outlineLevel="0" collapsed="false">
      <c r="A104" s="64" t="s">
        <v>108</v>
      </c>
      <c r="B104" s="64"/>
      <c r="C104" s="64"/>
      <c r="D104" s="64"/>
      <c r="E104" s="64"/>
      <c r="F104" s="64"/>
      <c r="G104" s="64"/>
      <c r="H104" s="64"/>
      <c r="I104" s="64"/>
      <c r="J104" s="65"/>
    </row>
    <row r="105" customFormat="false" ht="38.25" hidden="false" customHeight="true" outlineLevel="0" collapsed="false">
      <c r="A105" s="58" t="s">
        <v>109</v>
      </c>
      <c r="B105" s="58"/>
      <c r="C105" s="74" t="n">
        <v>2000</v>
      </c>
      <c r="D105" s="51" t="s">
        <v>9</v>
      </c>
      <c r="E105" s="51" t="s">
        <v>9</v>
      </c>
      <c r="F105" s="52" t="s">
        <v>9</v>
      </c>
      <c r="G105" s="52" t="s">
        <v>9</v>
      </c>
      <c r="H105" s="51" t="s">
        <v>9</v>
      </c>
      <c r="I105" s="51" t="s">
        <v>9</v>
      </c>
    </row>
    <row r="106" customFormat="false" ht="40.5" hidden="false" customHeight="true" outlineLevel="0" collapsed="false">
      <c r="A106" s="58" t="s">
        <v>110</v>
      </c>
      <c r="B106" s="58"/>
      <c r="C106" s="74" t="n">
        <v>2010</v>
      </c>
      <c r="D106" s="52" t="n">
        <v>21.5</v>
      </c>
      <c r="E106" s="55" t="n">
        <f aca="false">F106+G106+H106+I106</f>
        <v>60</v>
      </c>
      <c r="F106" s="52" t="n">
        <f aca="false">F107</f>
        <v>10</v>
      </c>
      <c r="G106" s="52" t="n">
        <f aca="false">G107</f>
        <v>10</v>
      </c>
      <c r="H106" s="51" t="n">
        <f aca="false">H107</f>
        <v>20</v>
      </c>
      <c r="I106" s="51" t="n">
        <f aca="false">I107</f>
        <v>20</v>
      </c>
    </row>
    <row r="107" customFormat="false" ht="39.75" hidden="false" customHeight="true" outlineLevel="0" collapsed="false">
      <c r="A107" s="58" t="s">
        <v>111</v>
      </c>
      <c r="B107" s="58"/>
      <c r="C107" s="74" t="n">
        <v>2011</v>
      </c>
      <c r="D107" s="51" t="n">
        <v>21.5</v>
      </c>
      <c r="E107" s="55" t="n">
        <f aca="false">F107+G107+H107+I107</f>
        <v>60</v>
      </c>
      <c r="F107" s="52" t="n">
        <v>10</v>
      </c>
      <c r="G107" s="52" t="n">
        <v>10</v>
      </c>
      <c r="H107" s="51" t="n">
        <v>20</v>
      </c>
      <c r="I107" s="51" t="n">
        <v>20</v>
      </c>
    </row>
    <row r="108" customFormat="false" ht="15.75" hidden="false" customHeight="true" outlineLevel="0" collapsed="false">
      <c r="A108" s="64" t="s">
        <v>112</v>
      </c>
      <c r="B108" s="64"/>
      <c r="C108" s="64"/>
      <c r="D108" s="64"/>
      <c r="E108" s="64"/>
      <c r="F108" s="64"/>
      <c r="G108" s="64"/>
      <c r="H108" s="64"/>
      <c r="I108" s="64"/>
      <c r="J108" s="65"/>
    </row>
    <row r="109" customFormat="false" ht="15" hidden="false" customHeight="false" outlineLevel="0" collapsed="false">
      <c r="A109" s="78"/>
      <c r="B109" s="78"/>
      <c r="C109" s="79"/>
      <c r="D109" s="80"/>
      <c r="E109" s="80"/>
      <c r="F109" s="81" t="s">
        <v>113</v>
      </c>
      <c r="G109" s="81" t="s">
        <v>114</v>
      </c>
      <c r="H109" s="24" t="s">
        <v>115</v>
      </c>
      <c r="I109" s="24" t="s">
        <v>116</v>
      </c>
    </row>
    <row r="110" customFormat="false" ht="15" hidden="false" customHeight="true" outlineLevel="0" collapsed="false">
      <c r="A110" s="58" t="s">
        <v>117</v>
      </c>
      <c r="B110" s="58"/>
      <c r="C110" s="82" t="n">
        <v>3000</v>
      </c>
      <c r="D110" s="83" t="s">
        <v>118</v>
      </c>
      <c r="E110" s="83" t="s">
        <v>118</v>
      </c>
      <c r="F110" s="67" t="n">
        <v>198.25</v>
      </c>
      <c r="G110" s="67" t="n">
        <v>189.5</v>
      </c>
      <c r="H110" s="67" t="n">
        <v>189.5</v>
      </c>
      <c r="I110" s="67" t="n">
        <v>189.5</v>
      </c>
    </row>
    <row r="111" customFormat="false" ht="17.25" hidden="false" customHeight="true" outlineLevel="0" collapsed="false">
      <c r="A111" s="58" t="s">
        <v>119</v>
      </c>
      <c r="B111" s="58"/>
      <c r="C111" s="82" t="n">
        <v>3010</v>
      </c>
      <c r="D111" s="83" t="s">
        <v>118</v>
      </c>
      <c r="E111" s="83" t="s">
        <v>118</v>
      </c>
      <c r="F111" s="67" t="n">
        <v>7425.2</v>
      </c>
      <c r="G111" s="67" t="n">
        <v>8398.8</v>
      </c>
      <c r="H111" s="67" t="n">
        <v>8418.8</v>
      </c>
      <c r="I111" s="67" t="n">
        <v>8438.8</v>
      </c>
    </row>
    <row r="112" customFormat="false" ht="15.75" hidden="false" customHeight="true" outlineLevel="0" collapsed="false">
      <c r="A112" s="58" t="s">
        <v>120</v>
      </c>
      <c r="B112" s="58"/>
      <c r="C112" s="82" t="n">
        <v>3020</v>
      </c>
      <c r="D112" s="83" t="s">
        <v>118</v>
      </c>
      <c r="E112" s="83" t="s">
        <v>118</v>
      </c>
      <c r="F112" s="83" t="s">
        <v>118</v>
      </c>
      <c r="G112" s="83" t="s">
        <v>118</v>
      </c>
      <c r="H112" s="83" t="s">
        <v>118</v>
      </c>
      <c r="I112" s="83" t="s">
        <v>118</v>
      </c>
    </row>
    <row r="113" customFormat="false" ht="15.75" hidden="false" customHeight="true" outlineLevel="0" collapsed="false">
      <c r="A113" s="58" t="s">
        <v>121</v>
      </c>
      <c r="B113" s="58"/>
      <c r="C113" s="82" t="n">
        <v>3030</v>
      </c>
      <c r="D113" s="83" t="s">
        <v>118</v>
      </c>
      <c r="E113" s="83" t="s">
        <v>118</v>
      </c>
      <c r="F113" s="83" t="s">
        <v>118</v>
      </c>
      <c r="G113" s="83" t="s">
        <v>118</v>
      </c>
      <c r="H113" s="83" t="s">
        <v>118</v>
      </c>
      <c r="I113" s="83" t="s">
        <v>118</v>
      </c>
    </row>
    <row r="114" customFormat="false" ht="39.75" hidden="false" customHeight="true" outlineLevel="0" collapsed="false">
      <c r="A114" s="58" t="s">
        <v>122</v>
      </c>
      <c r="B114" s="58"/>
      <c r="C114" s="82" t="n">
        <v>3040</v>
      </c>
      <c r="D114" s="83" t="s">
        <v>118</v>
      </c>
      <c r="E114" s="83" t="s">
        <v>118</v>
      </c>
      <c r="F114" s="83" t="s">
        <v>118</v>
      </c>
      <c r="G114" s="83" t="s">
        <v>118</v>
      </c>
      <c r="H114" s="83" t="s">
        <v>118</v>
      </c>
      <c r="I114" s="83" t="s">
        <v>118</v>
      </c>
    </row>
    <row r="115" customFormat="false" ht="16.5" hidden="false" customHeight="true" outlineLevel="0" collapsed="false">
      <c r="A115" s="58" t="s">
        <v>123</v>
      </c>
      <c r="B115" s="58"/>
      <c r="C115" s="82" t="n">
        <v>3050</v>
      </c>
      <c r="D115" s="83" t="s">
        <v>118</v>
      </c>
      <c r="E115" s="83" t="s">
        <v>118</v>
      </c>
      <c r="F115" s="83" t="s">
        <v>118</v>
      </c>
      <c r="G115" s="83" t="s">
        <v>118</v>
      </c>
      <c r="H115" s="83" t="s">
        <v>118</v>
      </c>
      <c r="I115" s="83" t="s">
        <v>118</v>
      </c>
    </row>
    <row r="116" customFormat="false" ht="15.75" hidden="false" customHeight="true" outlineLevel="0" collapsed="false">
      <c r="A116" s="58" t="s">
        <v>124</v>
      </c>
      <c r="B116" s="58"/>
      <c r="C116" s="82" t="n">
        <v>3060</v>
      </c>
      <c r="D116" s="83" t="s">
        <v>118</v>
      </c>
      <c r="E116" s="83" t="s">
        <v>118</v>
      </c>
      <c r="F116" s="83" t="s">
        <v>118</v>
      </c>
      <c r="G116" s="83" t="s">
        <v>118</v>
      </c>
      <c r="H116" s="83" t="s">
        <v>118</v>
      </c>
      <c r="I116" s="83" t="s">
        <v>118</v>
      </c>
    </row>
    <row r="117" customFormat="false" ht="15" hidden="false" customHeight="false" outlineLevel="0" collapsed="false">
      <c r="A117" s="84"/>
      <c r="B117" s="84"/>
      <c r="C117" s="85"/>
      <c r="D117" s="46"/>
      <c r="E117" s="46"/>
      <c r="F117" s="46"/>
      <c r="G117" s="86"/>
      <c r="H117" s="86"/>
      <c r="I117" s="46"/>
      <c r="J117" s="46"/>
    </row>
    <row r="118" customFormat="false" ht="15" hidden="false" customHeight="false" outlineLevel="0" collapsed="false">
      <c r="A118" s="84"/>
      <c r="B118" s="84"/>
      <c r="C118" s="85"/>
      <c r="D118" s="46"/>
      <c r="E118" s="46"/>
      <c r="F118" s="46"/>
      <c r="G118" s="86"/>
      <c r="H118" s="86"/>
      <c r="I118" s="46"/>
      <c r="J118" s="46"/>
    </row>
    <row r="119" customFormat="false" ht="15.6" hidden="false" customHeight="true" outlineLevel="0" collapsed="false">
      <c r="A119" s="87" t="s">
        <v>125</v>
      </c>
      <c r="B119" s="87"/>
      <c r="C119" s="88"/>
      <c r="D119" s="89"/>
      <c r="E119" s="87" t="s">
        <v>126</v>
      </c>
      <c r="F119" s="87"/>
      <c r="G119" s="90"/>
      <c r="H119" s="91" t="s">
        <v>127</v>
      </c>
      <c r="I119" s="91"/>
      <c r="J119" s="91"/>
    </row>
    <row r="120" customFormat="false" ht="15" hidden="false" customHeight="false" outlineLevel="0" collapsed="false">
      <c r="A120" s="84"/>
      <c r="B120" s="84"/>
      <c r="C120" s="85"/>
      <c r="D120" s="46"/>
      <c r="E120" s="92" t="s">
        <v>128</v>
      </c>
      <c r="F120" s="92"/>
      <c r="G120" s="86"/>
      <c r="H120" s="86"/>
      <c r="I120" s="46"/>
      <c r="J120" s="46"/>
    </row>
  </sheetData>
  <mergeCells count="141">
    <mergeCell ref="A2:D2"/>
    <mergeCell ref="E2:J2"/>
    <mergeCell ref="A3:D3"/>
    <mergeCell ref="E3:J3"/>
    <mergeCell ref="A4:B4"/>
    <mergeCell ref="C4:D4"/>
    <mergeCell ref="E4:J4"/>
    <mergeCell ref="A5:B5"/>
    <mergeCell ref="C5:D5"/>
    <mergeCell ref="G5:H5"/>
    <mergeCell ref="I5:J5"/>
    <mergeCell ref="H7:I7"/>
    <mergeCell ref="H8:I8"/>
    <mergeCell ref="H9:I9"/>
    <mergeCell ref="H10:I10"/>
    <mergeCell ref="H11:J11"/>
    <mergeCell ref="A13:G13"/>
    <mergeCell ref="H13:J13"/>
    <mergeCell ref="A14:G14"/>
    <mergeCell ref="H14:I14"/>
    <mergeCell ref="A15:G15"/>
    <mergeCell ref="H15:I15"/>
    <mergeCell ref="A16:G16"/>
    <mergeCell ref="H16:I16"/>
    <mergeCell ref="A17:G17"/>
    <mergeCell ref="H17:I17"/>
    <mergeCell ref="A18:G18"/>
    <mergeCell ref="H18:I18"/>
    <mergeCell ref="A19:G19"/>
    <mergeCell ref="H19:I19"/>
    <mergeCell ref="A20:G20"/>
    <mergeCell ref="H20:I20"/>
    <mergeCell ref="A21:G21"/>
    <mergeCell ref="H21:I21"/>
    <mergeCell ref="A22:G22"/>
    <mergeCell ref="H22:I22"/>
    <mergeCell ref="A23:G23"/>
    <mergeCell ref="H23:I23"/>
    <mergeCell ref="A24:G24"/>
    <mergeCell ref="H24:I24"/>
    <mergeCell ref="A25:G25"/>
    <mergeCell ref="H25:I25"/>
    <mergeCell ref="A27:J27"/>
    <mergeCell ref="A29:J29"/>
    <mergeCell ref="A30:B31"/>
    <mergeCell ref="C30:C31"/>
    <mergeCell ref="D30:D31"/>
    <mergeCell ref="E30:E31"/>
    <mergeCell ref="F30:I30"/>
    <mergeCell ref="A32:I32"/>
    <mergeCell ref="A33:I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I46"/>
    <mergeCell ref="A47:B47"/>
    <mergeCell ref="A48:B48"/>
    <mergeCell ref="A49:B49"/>
    <mergeCell ref="A50:B50"/>
    <mergeCell ref="A51:I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I72"/>
    <mergeCell ref="A73:B73"/>
    <mergeCell ref="A74:B74"/>
    <mergeCell ref="A75:B75"/>
    <mergeCell ref="A76:B76"/>
    <mergeCell ref="A77:B77"/>
    <mergeCell ref="A78:B78"/>
    <mergeCell ref="A79:I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I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I104"/>
    <mergeCell ref="A105:B105"/>
    <mergeCell ref="A106:B106"/>
    <mergeCell ref="A107:B107"/>
    <mergeCell ref="A108:I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E119:F119"/>
    <mergeCell ref="H119:J119"/>
    <mergeCell ref="A120:B120"/>
    <mergeCell ref="E120:F120"/>
  </mergeCells>
  <printOptions headings="false" gridLines="false" gridLinesSet="true" horizontalCentered="false" verticalCentered="false"/>
  <pageMargins left="0.827083333333333" right="0.196527777777778" top="0.7875" bottom="0.393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45" man="true" max="16383" min="0"/>
    <brk id="88" man="true" max="16383" min="0"/>
    <brk id="12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2021-04-29T16:19:20Z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