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29" i="1" l="1"/>
  <c r="G82" i="1"/>
  <c r="F82" i="1" s="1"/>
  <c r="H82" i="1"/>
  <c r="H81" i="1"/>
  <c r="G81" i="1" s="1"/>
  <c r="F81" i="1" s="1"/>
  <c r="H80" i="1"/>
  <c r="G80" i="1" s="1"/>
  <c r="F80" i="1" s="1"/>
  <c r="H68" i="1"/>
  <c r="H55" i="1"/>
  <c r="G55" i="1"/>
  <c r="E44" i="1"/>
  <c r="F55" i="1" l="1"/>
  <c r="E83" i="1" l="1"/>
  <c r="E82" i="1"/>
  <c r="E81" i="1"/>
  <c r="E80" i="1"/>
  <c r="E76" i="1"/>
  <c r="E65" i="1"/>
  <c r="E61" i="1"/>
  <c r="E56" i="1"/>
  <c r="E38" i="1"/>
  <c r="E34" i="1"/>
  <c r="F42" i="1" l="1"/>
  <c r="G42" i="1"/>
  <c r="G45" i="1" s="1"/>
  <c r="H42" i="1"/>
  <c r="D42" i="1"/>
  <c r="D29" i="1"/>
  <c r="D37" i="1"/>
  <c r="F37" i="1"/>
  <c r="G37" i="1"/>
  <c r="H37" i="1"/>
  <c r="F29" i="1"/>
  <c r="G29" i="1"/>
  <c r="D33" i="1"/>
  <c r="F33" i="1"/>
  <c r="G33" i="1"/>
  <c r="H33" i="1"/>
  <c r="F45" i="1" l="1"/>
  <c r="D45" i="1"/>
  <c r="D71" i="1"/>
  <c r="F77" i="1" l="1"/>
  <c r="G77" i="1"/>
  <c r="H72" i="1"/>
  <c r="G72" i="1"/>
  <c r="D77" i="1" l="1"/>
  <c r="D75" i="1" s="1"/>
  <c r="G75" i="1" l="1"/>
  <c r="F75" i="1"/>
  <c r="F72" i="1"/>
  <c r="D85" i="1" l="1"/>
  <c r="D96" i="1" s="1"/>
  <c r="D72" i="1"/>
  <c r="H71" i="1" l="1"/>
  <c r="F85" i="1" l="1"/>
  <c r="F96" i="1" s="1"/>
  <c r="G85" i="1"/>
  <c r="G96" i="1" s="1"/>
  <c r="D70" i="1"/>
  <c r="D69" i="1"/>
  <c r="F66" i="1"/>
  <c r="F70" i="1"/>
  <c r="G70" i="1"/>
  <c r="H70" i="1"/>
  <c r="F69" i="1"/>
  <c r="G69" i="1"/>
  <c r="H69" i="1"/>
  <c r="F71" i="1"/>
  <c r="G71" i="1"/>
  <c r="F97" i="1" l="1"/>
  <c r="F98" i="1" l="1"/>
  <c r="G68" i="1" l="1"/>
  <c r="G73" i="1" s="1"/>
  <c r="D55" i="1"/>
  <c r="D68" i="1" s="1"/>
  <c r="D73" i="1" s="1"/>
  <c r="G66" i="1"/>
  <c r="D66" i="1"/>
  <c r="D97" i="1" s="1"/>
  <c r="D98" i="1" s="1"/>
  <c r="F68" i="1" l="1"/>
  <c r="F73" i="1" s="1"/>
  <c r="G97" i="1"/>
  <c r="E73" i="1" l="1"/>
</calcChain>
</file>

<file path=xl/sharedStrings.xml><?xml version="1.0" encoding="utf-8"?>
<sst xmlns="http://schemas.openxmlformats.org/spreadsheetml/2006/main" count="167" uniqueCount="120">
  <si>
    <t>ЗАТВЕРДЖЕНО</t>
  </si>
  <si>
    <t>коди</t>
  </si>
  <si>
    <t>Середньооблікова кількість штатних працівників</t>
  </si>
  <si>
    <t>за ЄДРПОУ</t>
  </si>
  <si>
    <t>за КОПФГ</t>
  </si>
  <si>
    <t>за КОАТУУ</t>
  </si>
  <si>
    <t>за СПОДУ</t>
  </si>
  <si>
    <t>за ЗКГНГ</t>
  </si>
  <si>
    <t>за КВЕД</t>
  </si>
  <si>
    <t>I. Формування фінансового результату підприємства</t>
  </si>
  <si>
    <t>код рядка</t>
  </si>
  <si>
    <t>Кошти з місцевих бюджетів за цільовими програмами, у т.ч.:</t>
  </si>
  <si>
    <t>Інші доходи від операційної діяльності, в т.ч.:</t>
  </si>
  <si>
    <t>дохід від оренди активів</t>
  </si>
  <si>
    <t>дохід від реалізації необоротних активів</t>
  </si>
  <si>
    <t>Разом (сума рядків 100-140)</t>
  </si>
  <si>
    <t>1.2. Витрати</t>
  </si>
  <si>
    <t>Витрати на оплату праці</t>
  </si>
  <si>
    <t>Нарахування на оплату праці</t>
  </si>
  <si>
    <t>Обовязкові платежі до бюджетів усіх рівнів</t>
  </si>
  <si>
    <t>Предмети, матеріали, обладнання та інвентар</t>
  </si>
  <si>
    <t>Медикаменти та перевязувальні матеріали</t>
  </si>
  <si>
    <t>Продукти харчування</t>
  </si>
  <si>
    <t>Оплата послуг (крім комунальних)</t>
  </si>
  <si>
    <t>Службові відрядження</t>
  </si>
  <si>
    <t>Оплата комунальних послуг та енергоносіїв, в т.ч.: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</si>
  <si>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</si>
  <si>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</si>
  <si>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</si>
  <si>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</si>
  <si>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</t>
  </si>
  <si>
    <t>оплата енергосервісу</t>
  </si>
  <si>
    <t>Окремі заходи по реалізації державних (регіональних) програм, не віднесені до заходів розвитку</t>
  </si>
  <si>
    <t>Амортизація</t>
  </si>
  <si>
    <t>Інші витрати (розшифрувати)</t>
  </si>
  <si>
    <t>Разом (сума рядків 200-320)</t>
  </si>
  <si>
    <t>Матеріальні затрати</t>
  </si>
  <si>
    <t>Відрахування на соціальні заходи</t>
  </si>
  <si>
    <t>Інші операційні витрати</t>
  </si>
  <si>
    <t>Разом (сума рядків 400-440)</t>
  </si>
  <si>
    <t>1.4.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</si>
  <si>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</si>
  <si>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</si>
  <si>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</si>
  <si>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</si>
  <si>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</si>
  <si>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</si>
  <si>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</si>
  <si>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</si>
  <si>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1.5. Фінансова діяльність</t>
  </si>
  <si>
    <t>Доходи від фінансової діяльності за зобовязаннями, у т.ч.:</t>
  </si>
  <si>
    <t>кредити</t>
  </si>
  <si>
    <t>позики</t>
  </si>
  <si>
    <t>депозити</t>
  </si>
  <si>
    <t>відсотки одержані</t>
  </si>
  <si>
    <t>Інші надходження (розшифрувати)</t>
  </si>
  <si>
    <t>Витрати від фінансової діяльності за зобовязаннями, у т.ч.:</t>
  </si>
  <si>
    <t>УСЬОГО ДОХОДІВ</t>
  </si>
  <si>
    <t>УСЬОГО ВИТРАТ</t>
  </si>
  <si>
    <t>ЧИСТИЙ ФІНАНСОВИЙ РЕЗУЛЬТАТ</t>
  </si>
  <si>
    <t>II. Розподіл чистого прибутку</t>
  </si>
  <si>
    <t>Залишок нерозподіленого прибутку минулих періодів (непокритого збитку)</t>
  </si>
  <si>
    <t>Напрямки розподілу чистого прибутку, в т.ч.: (розшифрувати)</t>
  </si>
  <si>
    <t>III. Додаткова інформація</t>
  </si>
  <si>
    <t>Штатна чисельність</t>
  </si>
  <si>
    <t>Вартість основних засобів</t>
  </si>
  <si>
    <t>Податкова заборгованість</t>
  </si>
  <si>
    <t>Неустойки (штрафи, пені)</t>
  </si>
  <si>
    <t>Заборгованість перед працівниками  за заробітною платою</t>
  </si>
  <si>
    <t>Дебіторська заборгованість</t>
  </si>
  <si>
    <t>Кредиторська заборгованість</t>
  </si>
  <si>
    <t>_________________</t>
  </si>
  <si>
    <t>підпис</t>
  </si>
  <si>
    <t>(підпис)</t>
  </si>
  <si>
    <t>(ПІП)</t>
  </si>
  <si>
    <t>86.10</t>
  </si>
  <si>
    <r>
      <t xml:space="preserve">Організаційно-правова форма      </t>
    </r>
    <r>
      <rPr>
        <i/>
        <sz val="12"/>
        <color theme="1"/>
        <rFont val="Times New Roman"/>
        <family val="1"/>
        <charset val="204"/>
      </rPr>
      <t>комунальне підприємство</t>
    </r>
  </si>
  <si>
    <r>
      <t xml:space="preserve">Галузь                                             </t>
    </r>
    <r>
      <rPr>
        <i/>
        <sz val="12"/>
        <color theme="1"/>
        <rFont val="Times New Roman"/>
        <family val="1"/>
        <charset val="204"/>
      </rPr>
      <t>медицина</t>
    </r>
  </si>
  <si>
    <r>
      <t xml:space="preserve">Вид діяльності                               </t>
    </r>
    <r>
      <rPr>
        <i/>
        <sz val="12"/>
        <color theme="1"/>
        <rFont val="Times New Roman"/>
        <family val="1"/>
        <charset val="204"/>
      </rPr>
      <t>діяльність лікарняних закладів</t>
    </r>
  </si>
  <si>
    <r>
      <t xml:space="preserve">Одиниці виміру:                            </t>
    </r>
    <r>
      <rPr>
        <i/>
        <sz val="12"/>
        <color theme="1"/>
        <rFont val="Times New Roman"/>
        <family val="1"/>
        <charset val="204"/>
      </rPr>
      <t>тис. гривень</t>
    </r>
  </si>
  <si>
    <r>
      <t xml:space="preserve">Форма власності                           </t>
    </r>
    <r>
      <rPr>
        <i/>
        <sz val="12"/>
        <color theme="1"/>
        <rFont val="Times New Roman"/>
        <family val="1"/>
        <charset val="204"/>
      </rPr>
      <t>комунальна</t>
    </r>
  </si>
  <si>
    <r>
      <t xml:space="preserve">Телефон                                        </t>
    </r>
    <r>
      <rPr>
        <i/>
        <sz val="12"/>
        <color theme="1"/>
        <rFont val="Times New Roman"/>
        <family val="1"/>
        <charset val="204"/>
      </rPr>
      <t xml:space="preserve"> (05536) 2-12-01</t>
    </r>
  </si>
  <si>
    <r>
      <t xml:space="preserve">Прізвище та ініціали керівника   </t>
    </r>
    <r>
      <rPr>
        <i/>
        <sz val="12"/>
        <color theme="1"/>
        <rFont val="Times New Roman"/>
        <family val="1"/>
        <charset val="204"/>
      </rPr>
      <t xml:space="preserve"> Антоненко О.А.</t>
    </r>
  </si>
  <si>
    <t>1.3. Елементи операційних витрат</t>
  </si>
  <si>
    <t>Капітальні інвестиції          усього , у т.ч.:</t>
  </si>
  <si>
    <t>Х</t>
  </si>
  <si>
    <t>Оновлення медичного обладнання та матеріально-технічної бази</t>
  </si>
  <si>
    <t xml:space="preserve">Інші витрати </t>
  </si>
  <si>
    <t>-</t>
  </si>
  <si>
    <t>Програма захисту населення в умовах спалаху гострої респіраторної хвороби COVID-19 спричиненої короновірусом  SAPS-CoV-2</t>
  </si>
  <si>
    <t>Міський голова ________________      Віталій Немерець</t>
  </si>
  <si>
    <r>
      <t xml:space="preserve">Підприємство     </t>
    </r>
    <r>
      <rPr>
        <b/>
        <i/>
        <sz val="12"/>
        <color theme="1"/>
        <rFont val="Times New Roman"/>
        <family val="1"/>
        <charset val="204"/>
      </rPr>
      <t xml:space="preserve">                            КНП "Каховський МЦПМСД"</t>
    </r>
  </si>
  <si>
    <r>
      <t xml:space="preserve">Орган управління                          </t>
    </r>
    <r>
      <rPr>
        <b/>
        <i/>
        <sz val="12"/>
        <color theme="1"/>
        <rFont val="Times New Roman"/>
        <family val="1"/>
        <charset val="204"/>
      </rPr>
      <t>Каховська міська рада</t>
    </r>
    <r>
      <rPr>
        <sz val="12"/>
        <color theme="1"/>
        <rFont val="Times New Roman"/>
        <family val="1"/>
        <charset val="204"/>
      </rPr>
      <t xml:space="preserve"> </t>
    </r>
  </si>
  <si>
    <t>Рішенням _______сесії міської ради ________скликання                        від ____ ____________№_____</t>
  </si>
  <si>
    <r>
      <t xml:space="preserve">Місцезнаходження                       </t>
    </r>
    <r>
      <rPr>
        <i/>
        <sz val="12"/>
        <color theme="1"/>
        <rFont val="Times New Roman"/>
        <family val="1"/>
        <charset val="204"/>
      </rPr>
      <t>м.Каховка вул. Велика Куликовська,73</t>
    </r>
  </si>
  <si>
    <t>Програма економічного, соціального та культурного розвитку Каховської територіальної громади на 2021 рік</t>
  </si>
  <si>
    <t>Міська програма соціального захисту людей похилого віку, осіб з інвалідністю підтримки сім'ї, утвердження гендерної рівності та протидії торгівлі людьми на 2020-2024 роки</t>
  </si>
  <si>
    <t>Кошти з місцевих бюджетів за програмою розвитку та фінансової підтримки</t>
  </si>
  <si>
    <t>Дохід від реалізації робіт і послуг</t>
  </si>
  <si>
    <t>дохід від реалізації робіт і послуг (за договором з НСЗУ)</t>
  </si>
  <si>
    <t>Доходи від неопераційної діяльності, в т.ч.:</t>
  </si>
  <si>
    <t>неопераційний дохід, від амортизації по НА та ОЗ, що отримані як цільове фінансування та безоплатно</t>
  </si>
  <si>
    <t>інший неопераційний дохід (оприбуткування від списання тощо)</t>
  </si>
  <si>
    <t>Інші поточні видатки (пільгові рецепти)</t>
  </si>
  <si>
    <t xml:space="preserve">1.2 Доходи від неопераційної діяльності </t>
  </si>
  <si>
    <t xml:space="preserve">1.1 Доходи від операційної діяльності </t>
  </si>
  <si>
    <t>Фінансовий план  поточного року</t>
  </si>
  <si>
    <t>Інший операційний дохід (благодійні внески, дарунки, компенсація за комунальні послуги від орендарів, тощо)</t>
  </si>
  <si>
    <t>дохід від реалізації робіт і послуг            ( платні медичні послуг)</t>
  </si>
  <si>
    <t>ЗВІТ ПРО ВИКОНАННЯ ФІНАНСОВОГО ПЛАНУ</t>
  </si>
  <si>
    <t>Факт поточного року</t>
  </si>
  <si>
    <t>Відхилення +/-</t>
  </si>
  <si>
    <t>Виконання %</t>
  </si>
  <si>
    <t>Виконання</t>
  </si>
  <si>
    <t>Факт минулого року</t>
  </si>
  <si>
    <r>
      <t xml:space="preserve">Територія                            </t>
    </r>
    <r>
      <rPr>
        <i/>
        <sz val="12"/>
        <color theme="1"/>
        <rFont val="Times New Roman"/>
        <family val="1"/>
        <charset val="204"/>
      </rPr>
      <t>Каховська міська територіальна   громада</t>
    </r>
  </si>
  <si>
    <t>ЗА І квартал 2021 р.</t>
  </si>
  <si>
    <t>х</t>
  </si>
  <si>
    <t>Директор</t>
  </si>
  <si>
    <t>Антоненко О.А.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</si>
</sst>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1" xfId="0" applyBorder="1"/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/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5" xfId="0" applyBorder="1" applyAlignment="1">
      <alignment vertical="top"/>
    </xf>
    <xf numFmtId="0" fontId="0" fillId="0" borderId="5" xfId="0" applyBorder="1"/>
    <xf numFmtId="0" fontId="0" fillId="0" borderId="5" xfId="0" applyBorder="1" applyAlignment="1">
      <alignment horizontal="center" wrapText="1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164" fontId="13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0" fillId="2" borderId="5" xfId="0" applyFill="1" applyBorder="1" applyAlignment="1">
      <alignment horizontal="center" wrapText="1"/>
    </xf>
    <xf numFmtId="0" fontId="0" fillId="2" borderId="0" xfId="0" applyFill="1" applyAlignment="1">
      <alignment vertical="top"/>
    </xf>
    <xf numFmtId="0" fontId="9" fillId="2" borderId="1" xfId="0" applyFont="1" applyFill="1" applyBorder="1" applyAlignment="1">
      <alignment horizontal="center"/>
    </xf>
    <xf numFmtId="0" fontId="0" fillId="2" borderId="0" xfId="0" applyFill="1" applyBorder="1"/>
    <xf numFmtId="0" fontId="1" fillId="2" borderId="0" xfId="0" applyFont="1" applyFill="1" applyBorder="1"/>
    <xf numFmtId="0" fontId="5" fillId="0" borderId="1" xfId="0" applyFont="1" applyBorder="1" applyAlignment="1">
      <alignment horizontal="center"/>
    </xf>
    <xf numFmtId="164" fontId="17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164" fontId="18" fillId="2" borderId="1" xfId="0" applyNumberFormat="1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top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4" fillId="2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164" fontId="5" fillId="0" borderId="14" xfId="0" applyNumberFormat="1" applyFont="1" applyBorder="1" applyAlignment="1">
      <alignment horizontal="center" vertical="center"/>
    </xf>
    <xf numFmtId="164" fontId="13" fillId="0" borderId="14" xfId="0" applyNumberFormat="1" applyFont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1" fillId="2" borderId="1" xfId="0" applyFont="1" applyFill="1" applyBorder="1" applyAlignment="1">
      <alignment horizontal="center"/>
    </xf>
    <xf numFmtId="0" fontId="13" fillId="0" borderId="14" xfId="0" applyFont="1" applyBorder="1" applyAlignment="1">
      <alignment horizontal="center" vertical="center"/>
    </xf>
    <xf numFmtId="164" fontId="13" fillId="2" borderId="14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/>
    <xf numFmtId="0" fontId="1" fillId="0" borderId="0" xfId="0" applyFont="1" applyAlignment="1"/>
    <xf numFmtId="0" fontId="2" fillId="0" borderId="0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1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3" fillId="0" borderId="13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13" fillId="2" borderId="6" xfId="0" applyFont="1" applyFill="1" applyBorder="1" applyAlignment="1">
      <alignment horizontal="left" wrapText="1"/>
    </xf>
    <xf numFmtId="0" fontId="13" fillId="2" borderId="8" xfId="0" applyFont="1" applyFill="1" applyBorder="1" applyAlignment="1">
      <alignment horizontal="left" wrapText="1"/>
    </xf>
    <xf numFmtId="0" fontId="13" fillId="2" borderId="1" xfId="0" applyFont="1" applyFill="1" applyBorder="1" applyAlignment="1">
      <alignment wrapText="1"/>
    </xf>
    <xf numFmtId="0" fontId="11" fillId="0" borderId="0" xfId="0" applyFont="1" applyAlignment="1">
      <alignment horizontal="center" wrapText="1"/>
    </xf>
    <xf numFmtId="0" fontId="19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3" xfId="0" applyBorder="1" applyAlignment="1">
      <alignment wrapText="1"/>
    </xf>
    <xf numFmtId="0" fontId="1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0" fontId="7" fillId="0" borderId="7" xfId="0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9" fillId="0" borderId="6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9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9" fillId="2" borderId="5" xfId="0" applyFont="1" applyFill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2"/>
  <sheetViews>
    <sheetView tabSelected="1" topLeftCell="A109" workbookViewId="0">
      <selection activeCell="G114" sqref="G114:I114"/>
    </sheetView>
  </sheetViews>
  <sheetFormatPr defaultRowHeight="15" x14ac:dyDescent="0.25"/>
  <cols>
    <col min="2" max="2" width="22.42578125" customWidth="1"/>
    <col min="3" max="3" width="7.42578125" customWidth="1"/>
    <col min="5" max="5" width="11.7109375" customWidth="1"/>
    <col min="6" max="6" width="9.85546875" style="26" customWidth="1"/>
    <col min="7" max="7" width="11.140625" style="26" customWidth="1"/>
    <col min="8" max="8" width="12.42578125" customWidth="1"/>
    <col min="9" max="9" width="12.7109375" customWidth="1"/>
  </cols>
  <sheetData>
    <row r="1" spans="1:9" ht="18.75" customHeight="1" x14ac:dyDescent="0.25">
      <c r="A1" s="8"/>
      <c r="B1" s="8"/>
      <c r="C1" s="8"/>
      <c r="D1" s="8"/>
      <c r="E1" s="8"/>
      <c r="F1" s="27"/>
      <c r="G1" s="27"/>
      <c r="H1" s="9"/>
      <c r="I1" s="8"/>
    </row>
    <row r="2" spans="1:9" ht="15" customHeight="1" x14ac:dyDescent="0.25">
      <c r="A2" s="104"/>
      <c r="B2" s="105"/>
      <c r="C2" s="105"/>
      <c r="D2" s="105"/>
      <c r="E2" s="106" t="s">
        <v>0</v>
      </c>
      <c r="F2" s="105"/>
      <c r="G2" s="105"/>
      <c r="H2" s="105"/>
      <c r="I2" s="107"/>
    </row>
    <row r="3" spans="1:9" ht="39" customHeight="1" x14ac:dyDescent="0.25">
      <c r="A3" s="100"/>
      <c r="B3" s="108"/>
      <c r="C3" s="108"/>
      <c r="D3" s="108"/>
      <c r="E3" s="101" t="s">
        <v>93</v>
      </c>
      <c r="F3" s="108"/>
      <c r="G3" s="108"/>
      <c r="H3" s="108"/>
      <c r="I3" s="111"/>
    </row>
    <row r="4" spans="1:9" ht="15" customHeight="1" x14ac:dyDescent="0.25">
      <c r="A4" s="100"/>
      <c r="B4" s="101"/>
      <c r="C4" s="109"/>
      <c r="D4" s="109"/>
      <c r="E4" s="112" t="s">
        <v>90</v>
      </c>
      <c r="F4" s="112"/>
      <c r="G4" s="112"/>
      <c r="H4" s="112"/>
      <c r="I4" s="113"/>
    </row>
    <row r="5" spans="1:9" x14ac:dyDescent="0.25">
      <c r="A5" s="102"/>
      <c r="B5" s="103"/>
      <c r="C5" s="103"/>
      <c r="D5" s="110"/>
      <c r="E5" s="36"/>
      <c r="F5" s="114" t="s">
        <v>73</v>
      </c>
      <c r="G5" s="114"/>
      <c r="H5" s="103" t="s">
        <v>74</v>
      </c>
      <c r="I5" s="115"/>
    </row>
    <row r="6" spans="1:9" x14ac:dyDescent="0.25">
      <c r="A6" s="5"/>
      <c r="B6" s="5"/>
      <c r="C6" s="5"/>
      <c r="D6" s="6"/>
      <c r="E6" s="5"/>
      <c r="F6" s="28"/>
      <c r="G6" s="28"/>
      <c r="H6" s="7"/>
      <c r="I6" s="7"/>
    </row>
    <row r="8" spans="1:9" x14ac:dyDescent="0.25">
      <c r="A8" s="89"/>
      <c r="B8" s="89"/>
      <c r="C8" s="89"/>
      <c r="D8" s="89"/>
      <c r="E8" s="89"/>
      <c r="F8" s="89"/>
      <c r="G8" s="92" t="s">
        <v>1</v>
      </c>
      <c r="H8" s="92"/>
      <c r="I8" s="92"/>
    </row>
    <row r="9" spans="1:9" ht="15.75" x14ac:dyDescent="0.25">
      <c r="A9" s="97" t="s">
        <v>91</v>
      </c>
      <c r="B9" s="97"/>
      <c r="C9" s="97"/>
      <c r="D9" s="97"/>
      <c r="E9" s="97"/>
      <c r="F9" s="97"/>
      <c r="G9" s="99" t="s">
        <v>3</v>
      </c>
      <c r="H9" s="99"/>
      <c r="I9" s="17">
        <v>38740016</v>
      </c>
    </row>
    <row r="10" spans="1:9" ht="15.75" x14ac:dyDescent="0.25">
      <c r="A10" s="97" t="s">
        <v>76</v>
      </c>
      <c r="B10" s="97"/>
      <c r="C10" s="97"/>
      <c r="D10" s="97"/>
      <c r="E10" s="97"/>
      <c r="F10" s="97"/>
      <c r="G10" s="99" t="s">
        <v>4</v>
      </c>
      <c r="H10" s="99"/>
      <c r="I10" s="17">
        <v>150</v>
      </c>
    </row>
    <row r="11" spans="1:9" ht="12.6" customHeight="1" x14ac:dyDescent="0.25">
      <c r="A11" s="97" t="s">
        <v>115</v>
      </c>
      <c r="B11" s="97"/>
      <c r="C11" s="97"/>
      <c r="D11" s="97"/>
      <c r="E11" s="97"/>
      <c r="F11" s="97"/>
      <c r="G11" s="99" t="s">
        <v>5</v>
      </c>
      <c r="H11" s="99"/>
      <c r="I11" s="46">
        <v>6510400000</v>
      </c>
    </row>
    <row r="12" spans="1:9" ht="15.75" x14ac:dyDescent="0.25">
      <c r="A12" s="97" t="s">
        <v>92</v>
      </c>
      <c r="B12" s="97"/>
      <c r="C12" s="97"/>
      <c r="D12" s="97"/>
      <c r="E12" s="97"/>
      <c r="F12" s="97"/>
      <c r="G12" s="99" t="s">
        <v>6</v>
      </c>
      <c r="H12" s="99"/>
      <c r="I12" s="17"/>
    </row>
    <row r="13" spans="1:9" ht="15.75" x14ac:dyDescent="0.25">
      <c r="A13" s="97" t="s">
        <v>77</v>
      </c>
      <c r="B13" s="97"/>
      <c r="C13" s="97"/>
      <c r="D13" s="97"/>
      <c r="E13" s="97"/>
      <c r="F13" s="97"/>
      <c r="G13" s="99" t="s">
        <v>7</v>
      </c>
      <c r="H13" s="99"/>
      <c r="I13" s="17"/>
    </row>
    <row r="14" spans="1:9" ht="15.75" x14ac:dyDescent="0.25">
      <c r="A14" s="97" t="s">
        <v>78</v>
      </c>
      <c r="B14" s="97"/>
      <c r="C14" s="97"/>
      <c r="D14" s="97"/>
      <c r="E14" s="97"/>
      <c r="F14" s="97"/>
      <c r="G14" s="99" t="s">
        <v>8</v>
      </c>
      <c r="H14" s="99"/>
      <c r="I14" s="17" t="s">
        <v>75</v>
      </c>
    </row>
    <row r="15" spans="1:9" ht="15.75" x14ac:dyDescent="0.25">
      <c r="A15" s="97" t="s">
        <v>79</v>
      </c>
      <c r="B15" s="97"/>
      <c r="C15" s="97"/>
      <c r="D15" s="97"/>
      <c r="E15" s="97"/>
      <c r="F15" s="97"/>
      <c r="G15" s="96"/>
      <c r="H15" s="96"/>
      <c r="I15" s="10"/>
    </row>
    <row r="16" spans="1:9" ht="15.75" x14ac:dyDescent="0.25">
      <c r="A16" s="97" t="s">
        <v>80</v>
      </c>
      <c r="B16" s="97"/>
      <c r="C16" s="97"/>
      <c r="D16" s="97"/>
      <c r="E16" s="97"/>
      <c r="F16" s="97"/>
      <c r="G16" s="96"/>
      <c r="H16" s="96"/>
      <c r="I16" s="10"/>
    </row>
    <row r="17" spans="1:9" ht="15.75" x14ac:dyDescent="0.25">
      <c r="A17" s="98" t="s">
        <v>2</v>
      </c>
      <c r="B17" s="98"/>
      <c r="C17" s="98"/>
      <c r="D17" s="98"/>
      <c r="E17" s="98"/>
      <c r="F17" s="98"/>
      <c r="G17" s="96"/>
      <c r="H17" s="96"/>
      <c r="I17" s="17">
        <v>187</v>
      </c>
    </row>
    <row r="18" spans="1:9" ht="15.75" x14ac:dyDescent="0.25">
      <c r="A18" s="97" t="s">
        <v>94</v>
      </c>
      <c r="B18" s="97"/>
      <c r="C18" s="97"/>
      <c r="D18" s="97"/>
      <c r="E18" s="97"/>
      <c r="F18" s="97"/>
      <c r="G18" s="96"/>
      <c r="H18" s="96"/>
      <c r="I18" s="10"/>
    </row>
    <row r="19" spans="1:9" ht="15.75" x14ac:dyDescent="0.25">
      <c r="A19" s="97" t="s">
        <v>81</v>
      </c>
      <c r="B19" s="97"/>
      <c r="C19" s="97"/>
      <c r="D19" s="97"/>
      <c r="E19" s="97"/>
      <c r="F19" s="97"/>
      <c r="G19" s="96"/>
      <c r="H19" s="96"/>
      <c r="I19" s="10"/>
    </row>
    <row r="20" spans="1:9" ht="15.75" x14ac:dyDescent="0.25">
      <c r="A20" s="97" t="s">
        <v>82</v>
      </c>
      <c r="B20" s="97"/>
      <c r="C20" s="97"/>
      <c r="D20" s="97"/>
      <c r="E20" s="97"/>
      <c r="F20" s="97"/>
      <c r="G20" s="96"/>
      <c r="H20" s="96"/>
      <c r="I20" s="10"/>
    </row>
    <row r="22" spans="1:9" ht="20.25" x14ac:dyDescent="0.3">
      <c r="A22" s="81" t="s">
        <v>109</v>
      </c>
      <c r="B22" s="81"/>
      <c r="C22" s="81"/>
      <c r="D22" s="81"/>
      <c r="E22" s="81"/>
      <c r="F22" s="81"/>
      <c r="G22" s="81"/>
      <c r="H22" s="81"/>
      <c r="I22" s="81"/>
    </row>
    <row r="24" spans="1:9" ht="18.75" x14ac:dyDescent="0.25">
      <c r="A24" s="82" t="s">
        <v>116</v>
      </c>
      <c r="B24" s="82"/>
      <c r="C24" s="82"/>
      <c r="D24" s="82"/>
      <c r="E24" s="82"/>
      <c r="F24" s="82"/>
      <c r="G24" s="82"/>
      <c r="H24" s="82"/>
      <c r="I24" s="82"/>
    </row>
    <row r="25" spans="1:9" ht="14.45" customHeight="1" x14ac:dyDescent="0.25">
      <c r="A25" s="89"/>
      <c r="B25" s="89"/>
      <c r="C25" s="85" t="s">
        <v>10</v>
      </c>
      <c r="D25" s="87" t="s">
        <v>114</v>
      </c>
      <c r="E25" s="87" t="s">
        <v>106</v>
      </c>
      <c r="F25" s="83" t="s">
        <v>113</v>
      </c>
      <c r="G25" s="83"/>
      <c r="H25" s="84"/>
    </row>
    <row r="26" spans="1:9" ht="45" customHeight="1" x14ac:dyDescent="0.25">
      <c r="A26" s="90"/>
      <c r="B26" s="90"/>
      <c r="C26" s="86"/>
      <c r="D26" s="88"/>
      <c r="E26" s="88"/>
      <c r="F26" s="39" t="s">
        <v>110</v>
      </c>
      <c r="G26" s="40" t="s">
        <v>111</v>
      </c>
      <c r="H26" s="40" t="s">
        <v>112</v>
      </c>
    </row>
    <row r="27" spans="1:9" ht="15.75" x14ac:dyDescent="0.25">
      <c r="A27" s="91" t="s">
        <v>9</v>
      </c>
      <c r="B27" s="92"/>
      <c r="C27" s="92"/>
      <c r="D27" s="92"/>
      <c r="E27" s="92"/>
      <c r="F27" s="92"/>
      <c r="G27" s="92"/>
      <c r="H27" s="92"/>
      <c r="I27" s="37"/>
    </row>
    <row r="28" spans="1:9" ht="15.75" x14ac:dyDescent="0.25">
      <c r="A28" s="71" t="s">
        <v>105</v>
      </c>
      <c r="B28" s="72"/>
      <c r="C28" s="72"/>
      <c r="D28" s="72"/>
      <c r="E28" s="72"/>
      <c r="F28" s="72"/>
      <c r="G28" s="72"/>
      <c r="H28" s="73"/>
      <c r="I28" s="38"/>
    </row>
    <row r="29" spans="1:9" ht="29.45" customHeight="1" x14ac:dyDescent="0.25">
      <c r="A29" s="78" t="s">
        <v>98</v>
      </c>
      <c r="B29" s="79"/>
      <c r="C29" s="47">
        <v>100</v>
      </c>
      <c r="D29" s="43">
        <f>D30+D31</f>
        <v>6585.4</v>
      </c>
      <c r="E29" s="43">
        <v>7214.9</v>
      </c>
      <c r="F29" s="48">
        <f t="shared" ref="F29:H29" si="0">F30+F31</f>
        <v>5616.6</v>
      </c>
      <c r="G29" s="48">
        <f t="shared" si="0"/>
        <v>-1598.3</v>
      </c>
      <c r="H29" s="48">
        <f t="shared" si="0"/>
        <v>193.10000000000002</v>
      </c>
      <c r="I29" s="4"/>
    </row>
    <row r="30" spans="1:9" ht="30" customHeight="1" x14ac:dyDescent="0.25">
      <c r="A30" s="94" t="s">
        <v>99</v>
      </c>
      <c r="B30" s="95"/>
      <c r="C30" s="41">
        <v>101</v>
      </c>
      <c r="D30" s="42">
        <v>6585.4</v>
      </c>
      <c r="E30" s="42">
        <v>7032.4</v>
      </c>
      <c r="F30" s="44">
        <v>5404.6</v>
      </c>
      <c r="G30" s="42">
        <v>-1627.8</v>
      </c>
      <c r="H30" s="18">
        <v>76.900000000000006</v>
      </c>
      <c r="I30" s="4"/>
    </row>
    <row r="31" spans="1:9" ht="28.9" customHeight="1" x14ac:dyDescent="0.25">
      <c r="A31" s="94" t="s">
        <v>108</v>
      </c>
      <c r="B31" s="95"/>
      <c r="C31" s="41">
        <v>102</v>
      </c>
      <c r="D31" s="42">
        <v>0</v>
      </c>
      <c r="E31" s="42">
        <v>182.5</v>
      </c>
      <c r="F31" s="25">
        <v>212</v>
      </c>
      <c r="G31" s="25">
        <v>29.5</v>
      </c>
      <c r="H31" s="25">
        <v>116.2</v>
      </c>
      <c r="I31" s="4"/>
    </row>
    <row r="32" spans="1:9" ht="40.9" customHeight="1" x14ac:dyDescent="0.25">
      <c r="A32" s="80" t="s">
        <v>97</v>
      </c>
      <c r="B32" s="80"/>
      <c r="C32" s="20">
        <v>110</v>
      </c>
      <c r="D32" s="18">
        <v>703.4</v>
      </c>
      <c r="E32" s="21">
        <v>645</v>
      </c>
      <c r="F32" s="25">
        <v>1113.8</v>
      </c>
      <c r="G32" s="18">
        <v>468.8</v>
      </c>
      <c r="H32" s="18">
        <v>172.7</v>
      </c>
    </row>
    <row r="33" spans="1:10" ht="32.450000000000003" customHeight="1" x14ac:dyDescent="0.25">
      <c r="A33" s="65" t="s">
        <v>11</v>
      </c>
      <c r="B33" s="65"/>
      <c r="C33" s="20">
        <v>120</v>
      </c>
      <c r="D33" s="21">
        <f>D34+D35+D36</f>
        <v>0</v>
      </c>
      <c r="E33" s="21">
        <v>1093</v>
      </c>
      <c r="F33" s="24">
        <f t="shared" ref="F33:H33" si="1">F35+F36+F34</f>
        <v>483.20000000000005</v>
      </c>
      <c r="G33" s="24">
        <f t="shared" si="1"/>
        <v>-609.79999999999995</v>
      </c>
      <c r="H33" s="24">
        <f t="shared" si="1"/>
        <v>99.5</v>
      </c>
    </row>
    <row r="34" spans="1:10" ht="67.150000000000006" customHeight="1" x14ac:dyDescent="0.25">
      <c r="A34" s="75" t="s">
        <v>89</v>
      </c>
      <c r="B34" s="93"/>
      <c r="C34" s="11">
        <v>121</v>
      </c>
      <c r="D34" s="18">
        <v>0</v>
      </c>
      <c r="E34" s="21">
        <f t="shared" ref="E34:E38" si="2">F34+G34+H34</f>
        <v>0</v>
      </c>
      <c r="F34" s="25">
        <v>0</v>
      </c>
      <c r="G34" s="18">
        <v>0</v>
      </c>
      <c r="H34" s="18">
        <v>0</v>
      </c>
    </row>
    <row r="35" spans="1:10" ht="52.15" customHeight="1" x14ac:dyDescent="0.25">
      <c r="A35" s="75" t="s">
        <v>95</v>
      </c>
      <c r="B35" s="77"/>
      <c r="C35" s="11">
        <v>122</v>
      </c>
      <c r="D35" s="18">
        <v>0</v>
      </c>
      <c r="E35" s="21">
        <v>925</v>
      </c>
      <c r="F35" s="25">
        <v>386.1</v>
      </c>
      <c r="G35" s="18">
        <v>-538.9</v>
      </c>
      <c r="H35" s="18">
        <v>41.7</v>
      </c>
    </row>
    <row r="36" spans="1:10" ht="78" customHeight="1" x14ac:dyDescent="0.25">
      <c r="A36" s="75" t="s">
        <v>96</v>
      </c>
      <c r="B36" s="93"/>
      <c r="C36" s="11">
        <v>123</v>
      </c>
      <c r="D36" s="18">
        <v>0</v>
      </c>
      <c r="E36" s="21">
        <v>168</v>
      </c>
      <c r="F36" s="25">
        <v>97.1</v>
      </c>
      <c r="G36" s="18">
        <v>-70.900000000000006</v>
      </c>
      <c r="H36" s="18">
        <v>57.8</v>
      </c>
    </row>
    <row r="37" spans="1:10" ht="29.25" customHeight="1" x14ac:dyDescent="0.25">
      <c r="A37" s="65" t="s">
        <v>12</v>
      </c>
      <c r="B37" s="65"/>
      <c r="C37" s="20">
        <v>130</v>
      </c>
      <c r="D37" s="21">
        <f>D38+D39+D40</f>
        <v>1323.1000000000001</v>
      </c>
      <c r="E37" s="21">
        <v>150.9</v>
      </c>
      <c r="F37" s="24">
        <f t="shared" ref="F37:H37" si="3">F38+F39+F40</f>
        <v>24.8</v>
      </c>
      <c r="G37" s="24">
        <f t="shared" si="3"/>
        <v>-126.1</v>
      </c>
      <c r="H37" s="24">
        <f t="shared" si="3"/>
        <v>16.7</v>
      </c>
    </row>
    <row r="38" spans="1:10" ht="20.25" customHeight="1" x14ac:dyDescent="0.25">
      <c r="A38" s="56" t="s">
        <v>13</v>
      </c>
      <c r="B38" s="56"/>
      <c r="C38" s="11">
        <v>131</v>
      </c>
      <c r="D38" s="18">
        <v>0</v>
      </c>
      <c r="E38" s="21">
        <f t="shared" si="2"/>
        <v>0</v>
      </c>
      <c r="F38" s="25">
        <v>0</v>
      </c>
      <c r="G38" s="18">
        <v>0</v>
      </c>
      <c r="H38" s="18">
        <v>0</v>
      </c>
    </row>
    <row r="39" spans="1:10" ht="26.25" customHeight="1" x14ac:dyDescent="0.25">
      <c r="A39" s="56" t="s">
        <v>14</v>
      </c>
      <c r="B39" s="56"/>
      <c r="C39" s="11">
        <v>132</v>
      </c>
      <c r="D39" s="18">
        <v>4.2</v>
      </c>
      <c r="E39" s="21">
        <v>2</v>
      </c>
      <c r="F39" s="25">
        <v>0</v>
      </c>
      <c r="G39" s="18">
        <v>-2</v>
      </c>
      <c r="H39" s="18">
        <v>0</v>
      </c>
    </row>
    <row r="40" spans="1:10" ht="56.45" customHeight="1" x14ac:dyDescent="0.25">
      <c r="A40" s="56" t="s">
        <v>107</v>
      </c>
      <c r="B40" s="56"/>
      <c r="C40" s="11">
        <v>133</v>
      </c>
      <c r="D40" s="18">
        <v>1318.9</v>
      </c>
      <c r="E40" s="21">
        <v>148.9</v>
      </c>
      <c r="F40" s="25">
        <v>24.8</v>
      </c>
      <c r="G40" s="25">
        <v>-124.1</v>
      </c>
      <c r="H40" s="25">
        <v>16.7</v>
      </c>
    </row>
    <row r="41" spans="1:10" ht="15.6" customHeight="1" x14ac:dyDescent="0.25">
      <c r="A41" s="71" t="s">
        <v>104</v>
      </c>
      <c r="B41" s="72"/>
      <c r="C41" s="72"/>
      <c r="D41" s="72"/>
      <c r="E41" s="72"/>
      <c r="F41" s="72"/>
      <c r="G41" s="72"/>
      <c r="H41" s="73"/>
    </row>
    <row r="42" spans="1:10" ht="28.15" customHeight="1" x14ac:dyDescent="0.25">
      <c r="A42" s="74" t="s">
        <v>100</v>
      </c>
      <c r="B42" s="74"/>
      <c r="C42" s="20">
        <v>140</v>
      </c>
      <c r="D42" s="21">
        <f>D43+D44</f>
        <v>0</v>
      </c>
      <c r="E42" s="21">
        <v>58.5</v>
      </c>
      <c r="F42" s="24">
        <f>F43+F44</f>
        <v>425</v>
      </c>
      <c r="G42" s="24">
        <f>G43+G44</f>
        <v>366.5</v>
      </c>
      <c r="H42" s="24">
        <f>H43+H44</f>
        <v>726.5</v>
      </c>
    </row>
    <row r="43" spans="1:10" ht="51" customHeight="1" x14ac:dyDescent="0.25">
      <c r="A43" s="75" t="s">
        <v>101</v>
      </c>
      <c r="B43" s="76"/>
      <c r="C43" s="49">
        <v>141</v>
      </c>
      <c r="D43" s="18">
        <v>0</v>
      </c>
      <c r="E43" s="18">
        <v>58.5</v>
      </c>
      <c r="F43" s="25">
        <v>425</v>
      </c>
      <c r="G43" s="25">
        <v>366.5</v>
      </c>
      <c r="H43" s="25">
        <v>726.5</v>
      </c>
    </row>
    <row r="44" spans="1:10" ht="39.6" customHeight="1" x14ac:dyDescent="0.25">
      <c r="A44" s="75" t="s">
        <v>102</v>
      </c>
      <c r="B44" s="77"/>
      <c r="C44" s="49">
        <v>142</v>
      </c>
      <c r="D44" s="18">
        <v>0</v>
      </c>
      <c r="E44" s="18">
        <f>F44+G44+H44</f>
        <v>0</v>
      </c>
      <c r="F44" s="25">
        <v>0</v>
      </c>
      <c r="G44" s="25">
        <v>0</v>
      </c>
      <c r="H44" s="25">
        <v>0</v>
      </c>
    </row>
    <row r="45" spans="1:10" ht="26.25" customHeight="1" x14ac:dyDescent="0.25">
      <c r="A45" s="70" t="s">
        <v>15</v>
      </c>
      <c r="B45" s="70"/>
      <c r="C45" s="20">
        <v>150</v>
      </c>
      <c r="D45" s="24">
        <f>D29+D32+D33+D37+D42</f>
        <v>8611.9</v>
      </c>
      <c r="E45" s="24">
        <v>9162.2999999999993</v>
      </c>
      <c r="F45" s="24">
        <f>F29+F32+F33+F37+F42</f>
        <v>7663.4000000000005</v>
      </c>
      <c r="G45" s="24">
        <f>G29+G32+G33+G37+G42</f>
        <v>-1498.8999999999999</v>
      </c>
      <c r="H45" s="24" t="s">
        <v>117</v>
      </c>
      <c r="J45" s="34"/>
    </row>
    <row r="46" spans="1:10" ht="18" customHeight="1" x14ac:dyDescent="0.25">
      <c r="A46" s="60" t="s">
        <v>16</v>
      </c>
      <c r="B46" s="61"/>
      <c r="C46" s="61"/>
      <c r="D46" s="61"/>
      <c r="E46" s="61"/>
      <c r="F46" s="61"/>
      <c r="G46" s="61"/>
      <c r="H46" s="62"/>
      <c r="I46" s="45"/>
    </row>
    <row r="47" spans="1:10" s="26" customFormat="1" ht="20.25" customHeight="1" x14ac:dyDescent="0.25">
      <c r="A47" s="66" t="s">
        <v>17</v>
      </c>
      <c r="B47" s="66"/>
      <c r="C47" s="22">
        <v>200</v>
      </c>
      <c r="D47" s="25">
        <v>4966</v>
      </c>
      <c r="E47" s="24">
        <v>5040</v>
      </c>
      <c r="F47" s="25">
        <v>4466.1000000000004</v>
      </c>
      <c r="G47" s="25">
        <v>-573.9</v>
      </c>
      <c r="H47" s="25">
        <v>88.6</v>
      </c>
    </row>
    <row r="48" spans="1:10" s="26" customFormat="1" ht="18" customHeight="1" x14ac:dyDescent="0.25">
      <c r="A48" s="66" t="s">
        <v>18</v>
      </c>
      <c r="B48" s="66"/>
      <c r="C48" s="22">
        <v>210</v>
      </c>
      <c r="D48" s="25">
        <v>1091.8</v>
      </c>
      <c r="E48" s="24">
        <v>1174.5999999999999</v>
      </c>
      <c r="F48" s="25">
        <v>983.3</v>
      </c>
      <c r="G48" s="25">
        <v>-191.3</v>
      </c>
      <c r="H48" s="25">
        <v>83.7</v>
      </c>
    </row>
    <row r="49" spans="1:8" s="26" customFormat="1" ht="25.5" customHeight="1" x14ac:dyDescent="0.25">
      <c r="A49" s="66" t="s">
        <v>19</v>
      </c>
      <c r="B49" s="66"/>
      <c r="C49" s="22">
        <v>220</v>
      </c>
      <c r="D49" s="25">
        <v>1.4</v>
      </c>
      <c r="E49" s="24">
        <v>5</v>
      </c>
      <c r="F49" s="25">
        <v>0.7</v>
      </c>
      <c r="G49" s="25">
        <v>-4.3</v>
      </c>
      <c r="H49" s="25">
        <v>14</v>
      </c>
    </row>
    <row r="50" spans="1:8" ht="29.25" customHeight="1" x14ac:dyDescent="0.25">
      <c r="A50" s="56" t="s">
        <v>20</v>
      </c>
      <c r="B50" s="56"/>
      <c r="C50" s="11">
        <v>230</v>
      </c>
      <c r="D50" s="18">
        <v>176.9</v>
      </c>
      <c r="E50" s="24">
        <v>541</v>
      </c>
      <c r="F50" s="25">
        <v>187</v>
      </c>
      <c r="G50" s="18">
        <v>-354</v>
      </c>
      <c r="H50" s="18">
        <v>34.6</v>
      </c>
    </row>
    <row r="51" spans="1:8" ht="32.25" customHeight="1" x14ac:dyDescent="0.25">
      <c r="A51" s="56" t="s">
        <v>21</v>
      </c>
      <c r="B51" s="56"/>
      <c r="C51" s="11">
        <v>240</v>
      </c>
      <c r="D51" s="18">
        <v>312.10000000000002</v>
      </c>
      <c r="E51" s="24">
        <v>653</v>
      </c>
      <c r="F51" s="25">
        <v>783.2</v>
      </c>
      <c r="G51" s="18">
        <v>130.19999999999999</v>
      </c>
      <c r="H51" s="18">
        <v>119.9</v>
      </c>
    </row>
    <row r="52" spans="1:8" x14ac:dyDescent="0.25">
      <c r="A52" s="56" t="s">
        <v>22</v>
      </c>
      <c r="B52" s="56"/>
      <c r="C52" s="11">
        <v>250</v>
      </c>
      <c r="D52" s="18">
        <v>0</v>
      </c>
      <c r="E52" s="24">
        <v>9.8000000000000007</v>
      </c>
      <c r="F52" s="25">
        <v>4.0999999999999996</v>
      </c>
      <c r="G52" s="18">
        <v>-5.7</v>
      </c>
      <c r="H52" s="18">
        <v>41.8</v>
      </c>
    </row>
    <row r="53" spans="1:8" ht="27" customHeight="1" x14ac:dyDescent="0.25">
      <c r="A53" s="56" t="s">
        <v>23</v>
      </c>
      <c r="B53" s="56"/>
      <c r="C53" s="11">
        <v>260</v>
      </c>
      <c r="D53" s="18">
        <v>187.2</v>
      </c>
      <c r="E53" s="24">
        <v>535</v>
      </c>
      <c r="F53" s="25">
        <v>128</v>
      </c>
      <c r="G53" s="18">
        <v>-407</v>
      </c>
      <c r="H53" s="18">
        <v>23.9</v>
      </c>
    </row>
    <row r="54" spans="1:8" s="26" customFormat="1" ht="24.75" customHeight="1" x14ac:dyDescent="0.25">
      <c r="A54" s="66" t="s">
        <v>24</v>
      </c>
      <c r="B54" s="66"/>
      <c r="C54" s="22">
        <v>270</v>
      </c>
      <c r="D54" s="25">
        <v>19</v>
      </c>
      <c r="E54" s="24">
        <v>80</v>
      </c>
      <c r="F54" s="25">
        <v>7.6</v>
      </c>
      <c r="G54" s="25">
        <v>-72.400000000000006</v>
      </c>
      <c r="H54" s="25">
        <v>9.5</v>
      </c>
    </row>
    <row r="55" spans="1:8" ht="38.25" customHeight="1" x14ac:dyDescent="0.25">
      <c r="A55" s="69" t="s">
        <v>25</v>
      </c>
      <c r="B55" s="69"/>
      <c r="C55" s="22">
        <v>280</v>
      </c>
      <c r="D55" s="24">
        <f>D56+D57+D58+D59+D60+D61</f>
        <v>79.800000000000011</v>
      </c>
      <c r="E55" s="24">
        <v>737</v>
      </c>
      <c r="F55" s="25">
        <f>F56+F57+F58+F59+F60+F61</f>
        <v>308.39999999999998</v>
      </c>
      <c r="G55" s="25">
        <f t="shared" ref="G55:H55" si="4">G56+G57+G58+G59+G60+G61</f>
        <v>-428.6</v>
      </c>
      <c r="H55" s="25">
        <f t="shared" si="4"/>
        <v>144.9</v>
      </c>
    </row>
    <row r="56" spans="1:8" ht="15.75" customHeight="1" x14ac:dyDescent="0.25">
      <c r="A56" s="68" t="s">
        <v>26</v>
      </c>
      <c r="B56" s="68"/>
      <c r="C56" s="22">
        <v>281</v>
      </c>
      <c r="D56" s="23">
        <v>0</v>
      </c>
      <c r="E56" s="24">
        <f t="shared" ref="E56:E65" si="5">F56+G56+H56</f>
        <v>0</v>
      </c>
      <c r="F56" s="25">
        <v>0</v>
      </c>
      <c r="G56" s="25">
        <v>0</v>
      </c>
      <c r="H56" s="25">
        <v>0</v>
      </c>
    </row>
    <row r="57" spans="1:8" ht="25.5" customHeight="1" x14ac:dyDescent="0.25">
      <c r="A57" s="68" t="s">
        <v>27</v>
      </c>
      <c r="B57" s="68"/>
      <c r="C57" s="22">
        <v>282</v>
      </c>
      <c r="D57" s="25">
        <v>9.8000000000000007</v>
      </c>
      <c r="E57" s="24">
        <v>35.6</v>
      </c>
      <c r="F57" s="25">
        <v>8.1</v>
      </c>
      <c r="G57" s="25">
        <v>-27.5</v>
      </c>
      <c r="H57" s="25">
        <v>22.8</v>
      </c>
    </row>
    <row r="58" spans="1:8" ht="16.5" customHeight="1" x14ac:dyDescent="0.25">
      <c r="A58" s="68" t="s">
        <v>28</v>
      </c>
      <c r="B58" s="68"/>
      <c r="C58" s="22">
        <v>283</v>
      </c>
      <c r="D58" s="23">
        <v>51.4</v>
      </c>
      <c r="E58" s="24">
        <v>220.6</v>
      </c>
      <c r="F58" s="25">
        <v>105.3</v>
      </c>
      <c r="G58" s="25">
        <v>-115.3</v>
      </c>
      <c r="H58" s="25">
        <v>47.7</v>
      </c>
    </row>
    <row r="59" spans="1:8" ht="18.75" customHeight="1" x14ac:dyDescent="0.25">
      <c r="A59" s="68" t="s">
        <v>29</v>
      </c>
      <c r="B59" s="68"/>
      <c r="C59" s="22">
        <v>284</v>
      </c>
      <c r="D59" s="23">
        <v>0</v>
      </c>
      <c r="E59" s="24">
        <v>472.5</v>
      </c>
      <c r="F59" s="25">
        <v>192.2</v>
      </c>
      <c r="G59" s="25">
        <v>-280.3</v>
      </c>
      <c r="H59" s="25">
        <v>40.700000000000003</v>
      </c>
    </row>
    <row r="60" spans="1:8" ht="27" customHeight="1" x14ac:dyDescent="0.25">
      <c r="A60" s="68" t="s">
        <v>30</v>
      </c>
      <c r="B60" s="68"/>
      <c r="C60" s="22">
        <v>285</v>
      </c>
      <c r="D60" s="25">
        <v>18.600000000000001</v>
      </c>
      <c r="E60" s="24">
        <v>8.3000000000000007</v>
      </c>
      <c r="F60" s="25">
        <v>2.8</v>
      </c>
      <c r="G60" s="25">
        <v>-5.5</v>
      </c>
      <c r="H60" s="25">
        <v>33.700000000000003</v>
      </c>
    </row>
    <row r="61" spans="1:8" ht="14.25" customHeight="1" x14ac:dyDescent="0.25">
      <c r="A61" s="64" t="s">
        <v>31</v>
      </c>
      <c r="B61" s="64"/>
      <c r="C61" s="11">
        <v>286</v>
      </c>
      <c r="D61" s="23">
        <v>0</v>
      </c>
      <c r="E61" s="21">
        <f t="shared" si="5"/>
        <v>0</v>
      </c>
      <c r="F61" s="25">
        <v>0</v>
      </c>
      <c r="G61" s="18">
        <v>0</v>
      </c>
      <c r="H61" s="18">
        <v>0</v>
      </c>
    </row>
    <row r="62" spans="1:8" ht="42.75" customHeight="1" x14ac:dyDescent="0.25">
      <c r="A62" s="56" t="s">
        <v>32</v>
      </c>
      <c r="B62" s="56"/>
      <c r="C62" s="11">
        <v>290</v>
      </c>
      <c r="D62" s="25">
        <v>2.7</v>
      </c>
      <c r="E62" s="21">
        <v>10</v>
      </c>
      <c r="F62" s="25">
        <v>0</v>
      </c>
      <c r="G62" s="25">
        <v>-10</v>
      </c>
      <c r="H62" s="25">
        <v>0</v>
      </c>
    </row>
    <row r="63" spans="1:8" s="26" customFormat="1" ht="28.5" customHeight="1" x14ac:dyDescent="0.25">
      <c r="A63" s="66" t="s">
        <v>103</v>
      </c>
      <c r="B63" s="66"/>
      <c r="C63" s="22">
        <v>300</v>
      </c>
      <c r="D63" s="23">
        <v>50.5</v>
      </c>
      <c r="E63" s="24">
        <v>168</v>
      </c>
      <c r="F63" s="25">
        <v>97.1</v>
      </c>
      <c r="G63" s="25">
        <v>-70.900000000000006</v>
      </c>
      <c r="H63" s="25">
        <v>57.8</v>
      </c>
    </row>
    <row r="64" spans="1:8" s="26" customFormat="1" x14ac:dyDescent="0.25">
      <c r="A64" s="66" t="s">
        <v>33</v>
      </c>
      <c r="B64" s="66"/>
      <c r="C64" s="22">
        <v>310</v>
      </c>
      <c r="D64" s="23">
        <v>178.3</v>
      </c>
      <c r="E64" s="24">
        <v>120</v>
      </c>
      <c r="F64" s="25">
        <v>494.5</v>
      </c>
      <c r="G64" s="25">
        <v>374.5</v>
      </c>
      <c r="H64" s="25">
        <v>412.1</v>
      </c>
    </row>
    <row r="65" spans="1:9" ht="18" customHeight="1" x14ac:dyDescent="0.25">
      <c r="A65" s="56" t="s">
        <v>87</v>
      </c>
      <c r="B65" s="56"/>
      <c r="C65" s="11">
        <v>320</v>
      </c>
      <c r="D65" s="18">
        <v>0</v>
      </c>
      <c r="E65" s="21">
        <f t="shared" si="5"/>
        <v>0</v>
      </c>
      <c r="F65" s="18">
        <v>0</v>
      </c>
      <c r="G65" s="18">
        <v>0</v>
      </c>
      <c r="H65" s="25">
        <v>0</v>
      </c>
    </row>
    <row r="66" spans="1:9" ht="27.75" customHeight="1" x14ac:dyDescent="0.25">
      <c r="A66" s="67" t="s">
        <v>35</v>
      </c>
      <c r="B66" s="67"/>
      <c r="C66" s="19">
        <v>330</v>
      </c>
      <c r="D66" s="21">
        <f>D47+D48+D49+D50+D51+D52+D53+D54+D56+D57+D58+D59+D60+D61+D62+D63+D64+D65</f>
        <v>7065.7</v>
      </c>
      <c r="E66" s="21">
        <v>9172.2999999999993</v>
      </c>
      <c r="F66" s="24">
        <f>F47+F48+F49+F50+F51+F52+F53+F54+F56+F57+F58+F59+F60+F61+F62+F63+F64+F65</f>
        <v>7460.0000000000018</v>
      </c>
      <c r="G66" s="21">
        <f t="shared" ref="G66" si="6">G47+G48+G49+G50+G51+G52+G53+G54+G56+G57+G58+G59+G60+G61+G62+G63+G64+G65</f>
        <v>-1613.4</v>
      </c>
      <c r="H66" s="21" t="s">
        <v>117</v>
      </c>
    </row>
    <row r="67" spans="1:9" ht="15.75" customHeight="1" x14ac:dyDescent="0.25">
      <c r="A67" s="60" t="s">
        <v>83</v>
      </c>
      <c r="B67" s="61"/>
      <c r="C67" s="61"/>
      <c r="D67" s="61"/>
      <c r="E67" s="61"/>
      <c r="F67" s="61"/>
      <c r="G67" s="61"/>
      <c r="H67" s="62"/>
      <c r="I67" s="45"/>
    </row>
    <row r="68" spans="1:9" x14ac:dyDescent="0.25">
      <c r="A68" s="56" t="s">
        <v>36</v>
      </c>
      <c r="B68" s="56"/>
      <c r="C68" s="12">
        <v>400</v>
      </c>
      <c r="D68" s="25">
        <f>D50+D51+D52+D53+D55+D62+D65</f>
        <v>758.7</v>
      </c>
      <c r="E68" s="21">
        <v>2485.8000000000002</v>
      </c>
      <c r="F68" s="25">
        <f>F50+F51+F52+F53+F55+F62</f>
        <v>1410.7000000000003</v>
      </c>
      <c r="G68" s="25">
        <f>G50+G51+G52+G53+G55+G62</f>
        <v>-1075.0999999999999</v>
      </c>
      <c r="H68" s="25">
        <f>H50+H51+H52+H53+H55+H62</f>
        <v>365.1</v>
      </c>
    </row>
    <row r="69" spans="1:9" s="26" customFormat="1" ht="18.75" customHeight="1" x14ac:dyDescent="0.25">
      <c r="A69" s="66" t="s">
        <v>17</v>
      </c>
      <c r="B69" s="66"/>
      <c r="C69" s="22">
        <v>410</v>
      </c>
      <c r="D69" s="25">
        <f>D47</f>
        <v>4966</v>
      </c>
      <c r="E69" s="24">
        <v>5040</v>
      </c>
      <c r="F69" s="25">
        <f t="shared" ref="F69:H70" si="7">F47</f>
        <v>4466.1000000000004</v>
      </c>
      <c r="G69" s="25">
        <f t="shared" si="7"/>
        <v>-573.9</v>
      </c>
      <c r="H69" s="25">
        <f t="shared" si="7"/>
        <v>88.6</v>
      </c>
    </row>
    <row r="70" spans="1:9" s="26" customFormat="1" ht="20.25" customHeight="1" x14ac:dyDescent="0.25">
      <c r="A70" s="66" t="s">
        <v>37</v>
      </c>
      <c r="B70" s="66"/>
      <c r="C70" s="22">
        <v>420</v>
      </c>
      <c r="D70" s="25">
        <f>D48</f>
        <v>1091.8</v>
      </c>
      <c r="E70" s="24">
        <v>1174.5999999999999</v>
      </c>
      <c r="F70" s="25">
        <f t="shared" si="7"/>
        <v>983.3</v>
      </c>
      <c r="G70" s="25">
        <f t="shared" si="7"/>
        <v>-191.3</v>
      </c>
      <c r="H70" s="25">
        <f t="shared" si="7"/>
        <v>83.7</v>
      </c>
    </row>
    <row r="71" spans="1:9" s="26" customFormat="1" ht="16.5" customHeight="1" x14ac:dyDescent="0.25">
      <c r="A71" s="66" t="s">
        <v>33</v>
      </c>
      <c r="B71" s="66"/>
      <c r="C71" s="22">
        <v>430</v>
      </c>
      <c r="D71" s="25">
        <f>D64</f>
        <v>178.3</v>
      </c>
      <c r="E71" s="24">
        <v>120</v>
      </c>
      <c r="F71" s="25">
        <f>F64</f>
        <v>494.5</v>
      </c>
      <c r="G71" s="25">
        <f>G64</f>
        <v>374.5</v>
      </c>
      <c r="H71" s="25">
        <f>H64</f>
        <v>412.1</v>
      </c>
    </row>
    <row r="72" spans="1:9" s="26" customFormat="1" ht="18" customHeight="1" x14ac:dyDescent="0.25">
      <c r="A72" s="66" t="s">
        <v>38</v>
      </c>
      <c r="B72" s="66"/>
      <c r="C72" s="22">
        <v>440</v>
      </c>
      <c r="D72" s="25">
        <f t="shared" ref="D72" si="8">D49+D54+D63</f>
        <v>70.900000000000006</v>
      </c>
      <c r="E72" s="24">
        <v>351.9</v>
      </c>
      <c r="F72" s="25">
        <f>F49+F54+F63+F65</f>
        <v>105.39999999999999</v>
      </c>
      <c r="G72" s="35">
        <f>G49+G54+G63+G65</f>
        <v>-147.60000000000002</v>
      </c>
      <c r="H72" s="35">
        <f>H49+H54+H63+H65</f>
        <v>81.3</v>
      </c>
    </row>
    <row r="73" spans="1:9" ht="21.75" customHeight="1" x14ac:dyDescent="0.25">
      <c r="A73" s="67" t="s">
        <v>39</v>
      </c>
      <c r="B73" s="67"/>
      <c r="C73" s="19">
        <v>450</v>
      </c>
      <c r="D73" s="21">
        <f>D68+D69+D70+D71+D72</f>
        <v>7065.7</v>
      </c>
      <c r="E73" s="21">
        <f t="shared" ref="E73:G73" si="9">E68+E69+E70+E71+E72</f>
        <v>9172.2999999999993</v>
      </c>
      <c r="F73" s="24">
        <f>F68+F69+F70+F71+F72</f>
        <v>7460.0000000000009</v>
      </c>
      <c r="G73" s="21">
        <f t="shared" si="9"/>
        <v>-1613.4</v>
      </c>
      <c r="H73" s="21" t="s">
        <v>117</v>
      </c>
    </row>
    <row r="74" spans="1:9" ht="15.75" customHeight="1" x14ac:dyDescent="0.25">
      <c r="A74" s="60" t="s">
        <v>40</v>
      </c>
      <c r="B74" s="61"/>
      <c r="C74" s="61"/>
      <c r="D74" s="61"/>
      <c r="E74" s="61"/>
      <c r="F74" s="61"/>
      <c r="G74" s="61"/>
      <c r="H74" s="62"/>
      <c r="I74" s="45"/>
    </row>
    <row r="75" spans="1:9" ht="27" customHeight="1" x14ac:dyDescent="0.25">
      <c r="A75" s="65" t="s">
        <v>41</v>
      </c>
      <c r="B75" s="65"/>
      <c r="C75" s="19">
        <v>500</v>
      </c>
      <c r="D75" s="21">
        <f>D77</f>
        <v>0</v>
      </c>
      <c r="E75" s="21">
        <v>10</v>
      </c>
      <c r="F75" s="21">
        <f t="shared" ref="F75:G75" si="10">F77</f>
        <v>0</v>
      </c>
      <c r="G75" s="21">
        <f t="shared" si="10"/>
        <v>-10</v>
      </c>
      <c r="H75" s="21" t="s">
        <v>117</v>
      </c>
    </row>
    <row r="76" spans="1:9" ht="40.5" customHeight="1" x14ac:dyDescent="0.25">
      <c r="A76" s="56" t="s">
        <v>42</v>
      </c>
      <c r="B76" s="56"/>
      <c r="C76" s="12">
        <v>501</v>
      </c>
      <c r="D76" s="18">
        <v>0</v>
      </c>
      <c r="E76" s="18">
        <f>F76+G76+H76</f>
        <v>0</v>
      </c>
      <c r="F76" s="18">
        <v>0</v>
      </c>
      <c r="G76" s="18">
        <v>0</v>
      </c>
      <c r="H76" s="18">
        <v>0</v>
      </c>
    </row>
    <row r="77" spans="1:9" ht="28.5" customHeight="1" x14ac:dyDescent="0.25">
      <c r="A77" s="65" t="s">
        <v>84</v>
      </c>
      <c r="B77" s="65"/>
      <c r="C77" s="19">
        <v>510</v>
      </c>
      <c r="D77" s="21">
        <f>D78+D79+D80+D81+D82+D83</f>
        <v>0</v>
      </c>
      <c r="E77" s="21">
        <v>10</v>
      </c>
      <c r="F77" s="21">
        <f t="shared" ref="F77:G77" si="11">F78+F79+F80+F81+F82+F83</f>
        <v>0</v>
      </c>
      <c r="G77" s="21">
        <f t="shared" si="11"/>
        <v>-10</v>
      </c>
      <c r="H77" s="21" t="s">
        <v>117</v>
      </c>
    </row>
    <row r="78" spans="1:9" ht="16.5" customHeight="1" x14ac:dyDescent="0.25">
      <c r="A78" s="56" t="s">
        <v>43</v>
      </c>
      <c r="B78" s="56"/>
      <c r="C78" s="12">
        <v>511</v>
      </c>
      <c r="D78" s="18">
        <v>0</v>
      </c>
      <c r="E78" s="18">
        <v>0</v>
      </c>
      <c r="F78" s="25">
        <v>0</v>
      </c>
      <c r="G78" s="18">
        <v>0</v>
      </c>
      <c r="H78" s="18">
        <v>0</v>
      </c>
    </row>
    <row r="79" spans="1:9" ht="27.75" customHeight="1" x14ac:dyDescent="0.25">
      <c r="A79" s="66" t="s">
        <v>44</v>
      </c>
      <c r="B79" s="66"/>
      <c r="C79" s="12">
        <v>512</v>
      </c>
      <c r="D79" s="25">
        <v>0</v>
      </c>
      <c r="E79" s="18">
        <v>10</v>
      </c>
      <c r="F79" s="25">
        <v>0</v>
      </c>
      <c r="G79" s="18">
        <v>-10</v>
      </c>
      <c r="H79" s="18">
        <v>0</v>
      </c>
    </row>
    <row r="80" spans="1:9" ht="28.5" customHeight="1" x14ac:dyDescent="0.25">
      <c r="A80" s="56" t="s">
        <v>45</v>
      </c>
      <c r="B80" s="56"/>
      <c r="C80" s="12">
        <v>513</v>
      </c>
      <c r="D80" s="18">
        <v>0</v>
      </c>
      <c r="E80" s="18">
        <f t="shared" ref="E80:E83" si="12">F80+G80+H80</f>
        <v>0</v>
      </c>
      <c r="F80" s="18">
        <f t="shared" ref="F80:F82" si="13">G80+H80+I80</f>
        <v>0</v>
      </c>
      <c r="G80" s="18">
        <f t="shared" ref="G80:G82" si="14">H80+I80+J80</f>
        <v>0</v>
      </c>
      <c r="H80" s="18">
        <f t="shared" ref="H80:H82" si="15">I80+J80+K80</f>
        <v>0</v>
      </c>
    </row>
    <row r="81" spans="1:9" ht="27" customHeight="1" x14ac:dyDescent="0.25">
      <c r="A81" s="56" t="s">
        <v>46</v>
      </c>
      <c r="B81" s="56"/>
      <c r="C81" s="12">
        <v>514</v>
      </c>
      <c r="D81" s="18">
        <v>0</v>
      </c>
      <c r="E81" s="18">
        <f t="shared" si="12"/>
        <v>0</v>
      </c>
      <c r="F81" s="18">
        <f t="shared" si="13"/>
        <v>0</v>
      </c>
      <c r="G81" s="18">
        <f t="shared" si="14"/>
        <v>0</v>
      </c>
      <c r="H81" s="18">
        <f t="shared" si="15"/>
        <v>0</v>
      </c>
    </row>
    <row r="82" spans="1:9" ht="42" customHeight="1" x14ac:dyDescent="0.25">
      <c r="A82" s="56" t="s">
        <v>47</v>
      </c>
      <c r="B82" s="56"/>
      <c r="C82" s="12">
        <v>515</v>
      </c>
      <c r="D82" s="18">
        <v>0</v>
      </c>
      <c r="E82" s="18">
        <f t="shared" si="12"/>
        <v>0</v>
      </c>
      <c r="F82" s="18">
        <f t="shared" si="13"/>
        <v>0</v>
      </c>
      <c r="G82" s="18">
        <f t="shared" si="14"/>
        <v>0</v>
      </c>
      <c r="H82" s="18">
        <f t="shared" si="15"/>
        <v>0</v>
      </c>
    </row>
    <row r="83" spans="1:9" x14ac:dyDescent="0.25">
      <c r="A83" s="56" t="s">
        <v>48</v>
      </c>
      <c r="B83" s="56"/>
      <c r="C83" s="12">
        <v>516</v>
      </c>
      <c r="D83" s="18">
        <v>0</v>
      </c>
      <c r="E83" s="18">
        <f t="shared" si="12"/>
        <v>0</v>
      </c>
      <c r="F83" s="25">
        <v>0</v>
      </c>
      <c r="G83" s="25">
        <v>0</v>
      </c>
      <c r="H83" s="25">
        <v>0</v>
      </c>
    </row>
    <row r="84" spans="1:9" ht="15.75" customHeight="1" x14ac:dyDescent="0.25">
      <c r="A84" s="60" t="s">
        <v>49</v>
      </c>
      <c r="B84" s="61"/>
      <c r="C84" s="61"/>
      <c r="D84" s="61"/>
      <c r="E84" s="61"/>
      <c r="F84" s="61"/>
      <c r="G84" s="61"/>
      <c r="H84" s="62"/>
      <c r="I84" s="45"/>
    </row>
    <row r="85" spans="1:9" ht="37.5" customHeight="1" x14ac:dyDescent="0.25">
      <c r="A85" s="65" t="s">
        <v>50</v>
      </c>
      <c r="B85" s="65"/>
      <c r="C85" s="19">
        <v>600</v>
      </c>
      <c r="D85" s="21">
        <f t="shared" ref="D85" si="16">D89</f>
        <v>87.4</v>
      </c>
      <c r="E85" s="21">
        <v>20</v>
      </c>
      <c r="F85" s="24">
        <f t="shared" ref="F85:G85" si="17">F89</f>
        <v>18.3</v>
      </c>
      <c r="G85" s="21">
        <f t="shared" si="17"/>
        <v>-1.7</v>
      </c>
      <c r="H85" s="21">
        <v>91.5</v>
      </c>
    </row>
    <row r="86" spans="1:9" x14ac:dyDescent="0.25">
      <c r="A86" s="64" t="s">
        <v>51</v>
      </c>
      <c r="B86" s="64"/>
      <c r="C86" s="12">
        <v>601</v>
      </c>
      <c r="D86" s="18"/>
      <c r="E86" s="18"/>
      <c r="F86" s="25"/>
      <c r="G86" s="18"/>
      <c r="H86" s="18"/>
    </row>
    <row r="87" spans="1:9" x14ac:dyDescent="0.25">
      <c r="A87" s="64" t="s">
        <v>52</v>
      </c>
      <c r="B87" s="64"/>
      <c r="C87" s="12">
        <v>602</v>
      </c>
      <c r="D87" s="18"/>
      <c r="E87" s="18"/>
      <c r="F87" s="25"/>
      <c r="G87" s="18"/>
      <c r="H87" s="18"/>
    </row>
    <row r="88" spans="1:9" x14ac:dyDescent="0.25">
      <c r="A88" s="64" t="s">
        <v>53</v>
      </c>
      <c r="B88" s="64"/>
      <c r="C88" s="12">
        <v>603</v>
      </c>
      <c r="D88" s="18"/>
      <c r="E88" s="18"/>
      <c r="F88" s="25"/>
      <c r="G88" s="18"/>
      <c r="H88" s="18"/>
    </row>
    <row r="89" spans="1:9" x14ac:dyDescent="0.25">
      <c r="A89" s="64" t="s">
        <v>54</v>
      </c>
      <c r="B89" s="64"/>
      <c r="C89" s="12">
        <v>604</v>
      </c>
      <c r="D89" s="18">
        <v>87.4</v>
      </c>
      <c r="E89" s="25">
        <v>20</v>
      </c>
      <c r="F89" s="25">
        <v>18.3</v>
      </c>
      <c r="G89" s="18">
        <v>-1.7</v>
      </c>
      <c r="H89" s="18">
        <v>91.5</v>
      </c>
    </row>
    <row r="90" spans="1:9" ht="19.5" customHeight="1" x14ac:dyDescent="0.25">
      <c r="A90" s="56" t="s">
        <v>55</v>
      </c>
      <c r="B90" s="56"/>
      <c r="C90" s="12">
        <v>610</v>
      </c>
      <c r="D90" s="18"/>
      <c r="E90" s="18"/>
      <c r="F90" s="25"/>
      <c r="G90" s="18"/>
      <c r="H90" s="18"/>
    </row>
    <row r="91" spans="1:9" ht="25.5" customHeight="1" x14ac:dyDescent="0.25">
      <c r="A91" s="56" t="s">
        <v>56</v>
      </c>
      <c r="B91" s="56"/>
      <c r="C91" s="12">
        <v>620</v>
      </c>
      <c r="D91" s="18"/>
      <c r="E91" s="18"/>
      <c r="F91" s="25"/>
      <c r="G91" s="18"/>
      <c r="H91" s="18"/>
    </row>
    <row r="92" spans="1:9" x14ac:dyDescent="0.25">
      <c r="A92" s="64" t="s">
        <v>51</v>
      </c>
      <c r="B92" s="64"/>
      <c r="C92" s="12">
        <v>621</v>
      </c>
      <c r="D92" s="18"/>
      <c r="E92" s="18"/>
      <c r="F92" s="25"/>
      <c r="G92" s="18"/>
      <c r="H92" s="18"/>
    </row>
    <row r="93" spans="1:9" x14ac:dyDescent="0.25">
      <c r="A93" s="64" t="s">
        <v>52</v>
      </c>
      <c r="B93" s="64"/>
      <c r="C93" s="12">
        <v>622</v>
      </c>
      <c r="D93" s="18"/>
      <c r="E93" s="18"/>
      <c r="F93" s="25"/>
      <c r="G93" s="18"/>
      <c r="H93" s="18"/>
    </row>
    <row r="94" spans="1:9" x14ac:dyDescent="0.25">
      <c r="A94" s="64" t="s">
        <v>53</v>
      </c>
      <c r="B94" s="64"/>
      <c r="C94" s="12">
        <v>623</v>
      </c>
      <c r="D94" s="18"/>
      <c r="E94" s="18"/>
      <c r="F94" s="25"/>
      <c r="G94" s="18"/>
      <c r="H94" s="18"/>
    </row>
    <row r="95" spans="1:9" ht="18" customHeight="1" x14ac:dyDescent="0.25">
      <c r="A95" s="56" t="s">
        <v>34</v>
      </c>
      <c r="B95" s="56"/>
      <c r="C95" s="12">
        <v>630</v>
      </c>
      <c r="D95" s="33"/>
      <c r="E95" s="18"/>
      <c r="F95" s="25"/>
      <c r="G95" s="18"/>
      <c r="H95" s="18"/>
    </row>
    <row r="96" spans="1:9" ht="18.75" customHeight="1" x14ac:dyDescent="0.25">
      <c r="A96" s="63" t="s">
        <v>57</v>
      </c>
      <c r="B96" s="63"/>
      <c r="C96" s="19">
        <v>700</v>
      </c>
      <c r="D96" s="24">
        <f>D45+D85</f>
        <v>8699.2999999999993</v>
      </c>
      <c r="E96" s="21">
        <v>9182.2999999999993</v>
      </c>
      <c r="F96" s="24">
        <f>F45+F85</f>
        <v>7681.7000000000007</v>
      </c>
      <c r="G96" s="24">
        <f t="shared" ref="G96" si="18">G45+G85</f>
        <v>-1500.6</v>
      </c>
      <c r="H96" s="24" t="s">
        <v>117</v>
      </c>
    </row>
    <row r="97" spans="1:9" ht="18" customHeight="1" x14ac:dyDescent="0.25">
      <c r="A97" s="63" t="s">
        <v>58</v>
      </c>
      <c r="B97" s="63"/>
      <c r="C97" s="19">
        <v>800</v>
      </c>
      <c r="D97" s="24">
        <f>D66+D91</f>
        <v>7065.7</v>
      </c>
      <c r="E97" s="21">
        <v>9172.2999999999993</v>
      </c>
      <c r="F97" s="24">
        <f>F66+F91</f>
        <v>7460.0000000000018</v>
      </c>
      <c r="G97" s="21">
        <f>G66+G91</f>
        <v>-1613.4</v>
      </c>
      <c r="H97" s="21" t="s">
        <v>117</v>
      </c>
    </row>
    <row r="98" spans="1:9" ht="48" customHeight="1" x14ac:dyDescent="0.25">
      <c r="A98" s="63" t="s">
        <v>59</v>
      </c>
      <c r="B98" s="63"/>
      <c r="C98" s="19">
        <v>900</v>
      </c>
      <c r="D98" s="24">
        <f>D96-D97</f>
        <v>1633.5999999999995</v>
      </c>
      <c r="E98" s="21">
        <v>10</v>
      </c>
      <c r="F98" s="24">
        <f t="shared" ref="F98" si="19">F96-F97</f>
        <v>221.69999999999891</v>
      </c>
      <c r="G98" s="21" t="s">
        <v>117</v>
      </c>
      <c r="H98" s="21" t="s">
        <v>117</v>
      </c>
    </row>
    <row r="99" spans="1:9" ht="15.75" customHeight="1" x14ac:dyDescent="0.25">
      <c r="A99" s="60" t="s">
        <v>60</v>
      </c>
      <c r="B99" s="61"/>
      <c r="C99" s="61"/>
      <c r="D99" s="61"/>
      <c r="E99" s="61"/>
      <c r="F99" s="61"/>
      <c r="G99" s="61"/>
      <c r="H99" s="62"/>
      <c r="I99" s="45"/>
    </row>
    <row r="100" spans="1:9" ht="38.25" customHeight="1" x14ac:dyDescent="0.25">
      <c r="A100" s="56" t="s">
        <v>61</v>
      </c>
      <c r="B100" s="56"/>
      <c r="C100" s="12">
        <v>2000</v>
      </c>
      <c r="D100" s="18" t="s">
        <v>85</v>
      </c>
      <c r="E100" s="18" t="s">
        <v>85</v>
      </c>
      <c r="F100" s="25" t="s">
        <v>85</v>
      </c>
      <c r="G100" s="18" t="s">
        <v>85</v>
      </c>
      <c r="H100" s="18" t="s">
        <v>85</v>
      </c>
    </row>
    <row r="101" spans="1:9" ht="30" customHeight="1" x14ac:dyDescent="0.25">
      <c r="A101" s="56" t="s">
        <v>62</v>
      </c>
      <c r="B101" s="56"/>
      <c r="C101" s="12">
        <v>2010</v>
      </c>
      <c r="D101" s="25">
        <v>1633.6</v>
      </c>
      <c r="E101" s="21">
        <v>10</v>
      </c>
      <c r="F101" s="25">
        <v>221.7</v>
      </c>
      <c r="G101" s="18" t="s">
        <v>117</v>
      </c>
      <c r="H101" s="18" t="s">
        <v>117</v>
      </c>
    </row>
    <row r="102" spans="1:9" ht="28.5" customHeight="1" x14ac:dyDescent="0.25">
      <c r="A102" s="56" t="s">
        <v>86</v>
      </c>
      <c r="B102" s="56"/>
      <c r="C102" s="12">
        <v>2011</v>
      </c>
      <c r="D102" s="18">
        <v>1633.6</v>
      </c>
      <c r="E102" s="21">
        <v>10</v>
      </c>
      <c r="F102" s="25">
        <v>221.7</v>
      </c>
      <c r="G102" s="18" t="s">
        <v>117</v>
      </c>
      <c r="H102" s="18" t="s">
        <v>117</v>
      </c>
    </row>
    <row r="103" spans="1:9" ht="15.75" customHeight="1" x14ac:dyDescent="0.25">
      <c r="A103" s="60" t="s">
        <v>63</v>
      </c>
      <c r="B103" s="61"/>
      <c r="C103" s="61"/>
      <c r="D103" s="61"/>
      <c r="E103" s="61"/>
      <c r="F103" s="61"/>
      <c r="G103" s="61"/>
      <c r="H103" s="62"/>
      <c r="I103" s="45"/>
    </row>
    <row r="104" spans="1:9" x14ac:dyDescent="0.25">
      <c r="A104" s="58"/>
      <c r="B104" s="59"/>
      <c r="C104" s="2"/>
      <c r="D104" s="1"/>
      <c r="E104" s="52"/>
      <c r="F104" s="29"/>
      <c r="G104" s="14"/>
      <c r="H104" s="14"/>
    </row>
    <row r="105" spans="1:9" x14ac:dyDescent="0.25">
      <c r="A105" s="56" t="s">
        <v>64</v>
      </c>
      <c r="B105" s="56"/>
      <c r="C105" s="13">
        <v>3000</v>
      </c>
      <c r="D105" s="32" t="s">
        <v>88</v>
      </c>
      <c r="E105" s="32">
        <v>198.25</v>
      </c>
      <c r="F105" s="22">
        <v>189.5</v>
      </c>
      <c r="G105" s="22">
        <v>-8.75</v>
      </c>
      <c r="H105" s="25">
        <v>95.6</v>
      </c>
    </row>
    <row r="106" spans="1:9" ht="17.25" customHeight="1" x14ac:dyDescent="0.25">
      <c r="A106" s="56" t="s">
        <v>65</v>
      </c>
      <c r="B106" s="56"/>
      <c r="C106" s="13">
        <v>3010</v>
      </c>
      <c r="D106" s="32" t="s">
        <v>88</v>
      </c>
      <c r="E106" s="32">
        <v>7435.2</v>
      </c>
      <c r="F106" s="22">
        <v>8398.7999999999993</v>
      </c>
      <c r="G106" s="22">
        <v>963.6</v>
      </c>
      <c r="H106" s="25">
        <v>113</v>
      </c>
    </row>
    <row r="107" spans="1:9" ht="15.75" customHeight="1" x14ac:dyDescent="0.25">
      <c r="A107" s="56" t="s">
        <v>66</v>
      </c>
      <c r="B107" s="56"/>
      <c r="C107" s="13">
        <v>3020</v>
      </c>
      <c r="D107" s="32" t="s">
        <v>88</v>
      </c>
      <c r="E107" s="32" t="s">
        <v>88</v>
      </c>
      <c r="F107" s="32" t="s">
        <v>88</v>
      </c>
      <c r="G107" s="32" t="s">
        <v>88</v>
      </c>
      <c r="H107" s="32" t="s">
        <v>88</v>
      </c>
    </row>
    <row r="108" spans="1:9" ht="15.75" customHeight="1" x14ac:dyDescent="0.25">
      <c r="A108" s="56" t="s">
        <v>67</v>
      </c>
      <c r="B108" s="56"/>
      <c r="C108" s="13">
        <v>3030</v>
      </c>
      <c r="D108" s="32" t="s">
        <v>88</v>
      </c>
      <c r="E108" s="32" t="s">
        <v>88</v>
      </c>
      <c r="F108" s="32" t="s">
        <v>88</v>
      </c>
      <c r="G108" s="32" t="s">
        <v>88</v>
      </c>
      <c r="H108" s="32" t="s">
        <v>88</v>
      </c>
    </row>
    <row r="109" spans="1:9" ht="39.75" customHeight="1" x14ac:dyDescent="0.25">
      <c r="A109" s="56" t="s">
        <v>68</v>
      </c>
      <c r="B109" s="56"/>
      <c r="C109" s="13">
        <v>3040</v>
      </c>
      <c r="D109" s="32" t="s">
        <v>88</v>
      </c>
      <c r="E109" s="32" t="s">
        <v>88</v>
      </c>
      <c r="F109" s="32" t="s">
        <v>88</v>
      </c>
      <c r="G109" s="32" t="s">
        <v>88</v>
      </c>
      <c r="H109" s="32" t="s">
        <v>88</v>
      </c>
    </row>
    <row r="110" spans="1:9" ht="16.5" customHeight="1" x14ac:dyDescent="0.25">
      <c r="A110" s="56" t="s">
        <v>69</v>
      </c>
      <c r="B110" s="56"/>
      <c r="C110" s="13">
        <v>3050</v>
      </c>
      <c r="D110" s="32" t="s">
        <v>88</v>
      </c>
      <c r="E110" s="32" t="s">
        <v>88</v>
      </c>
      <c r="F110" s="32" t="s">
        <v>88</v>
      </c>
      <c r="G110" s="32" t="s">
        <v>88</v>
      </c>
      <c r="H110" s="32" t="s">
        <v>88</v>
      </c>
    </row>
    <row r="111" spans="1:9" ht="15.75" customHeight="1" x14ac:dyDescent="0.25">
      <c r="A111" s="56" t="s">
        <v>70</v>
      </c>
      <c r="B111" s="56"/>
      <c r="C111" s="13">
        <v>3060</v>
      </c>
      <c r="D111" s="32" t="s">
        <v>88</v>
      </c>
      <c r="E111" s="32" t="s">
        <v>88</v>
      </c>
      <c r="F111" s="32" t="s">
        <v>88</v>
      </c>
      <c r="G111" s="32" t="s">
        <v>88</v>
      </c>
      <c r="H111" s="32" t="s">
        <v>88</v>
      </c>
    </row>
    <row r="112" spans="1:9" x14ac:dyDescent="0.25">
      <c r="A112" s="55"/>
      <c r="B112" s="55"/>
      <c r="C112" s="3"/>
      <c r="D112" s="4"/>
      <c r="E112" s="4"/>
      <c r="F112" s="30"/>
      <c r="G112" s="30"/>
      <c r="H112" s="4"/>
      <c r="I112" s="4"/>
    </row>
    <row r="113" spans="1:9" x14ac:dyDescent="0.25">
      <c r="A113" s="55"/>
      <c r="B113" s="55"/>
      <c r="C113" s="3"/>
      <c r="D113" s="4"/>
      <c r="E113" s="4"/>
      <c r="F113" s="30"/>
      <c r="G113" s="30"/>
      <c r="H113" s="4"/>
      <c r="I113" s="4"/>
    </row>
    <row r="114" spans="1:9" ht="15.6" customHeight="1" x14ac:dyDescent="0.25">
      <c r="A114" s="57" t="s">
        <v>118</v>
      </c>
      <c r="B114" s="57"/>
      <c r="C114" s="15"/>
      <c r="D114" s="16"/>
      <c r="E114" s="50" t="s">
        <v>71</v>
      </c>
      <c r="F114" s="31"/>
      <c r="G114" s="53" t="s">
        <v>119</v>
      </c>
      <c r="H114" s="54"/>
      <c r="I114" s="54"/>
    </row>
    <row r="115" spans="1:9" x14ac:dyDescent="0.25">
      <c r="A115" s="55"/>
      <c r="B115" s="55"/>
      <c r="C115" s="3"/>
      <c r="D115" s="4"/>
      <c r="E115" s="51" t="s">
        <v>72</v>
      </c>
      <c r="F115" s="30"/>
      <c r="G115" s="30"/>
      <c r="H115" s="4"/>
      <c r="I115" s="4"/>
    </row>
    <row r="116" spans="1:9" x14ac:dyDescent="0.25">
      <c r="A116" s="55"/>
      <c r="B116" s="55"/>
      <c r="C116" s="3"/>
      <c r="D116" s="4"/>
      <c r="E116" s="4"/>
      <c r="F116" s="30"/>
      <c r="G116" s="30"/>
      <c r="H116" s="4"/>
      <c r="I116" s="4"/>
    </row>
    <row r="117" spans="1:9" x14ac:dyDescent="0.25">
      <c r="A117" s="55"/>
      <c r="B117" s="55"/>
      <c r="C117" s="3"/>
      <c r="D117" s="4"/>
      <c r="E117" s="4"/>
      <c r="F117" s="30"/>
      <c r="G117" s="30"/>
      <c r="H117" s="4"/>
      <c r="I117" s="4"/>
    </row>
    <row r="118" spans="1:9" x14ac:dyDescent="0.25">
      <c r="A118" s="55"/>
      <c r="B118" s="55"/>
      <c r="C118" s="3"/>
      <c r="D118" s="4"/>
      <c r="E118" s="4"/>
      <c r="F118" s="30"/>
      <c r="G118" s="30"/>
      <c r="H118" s="4"/>
      <c r="I118" s="4"/>
    </row>
    <row r="119" spans="1:9" x14ac:dyDescent="0.25">
      <c r="A119" s="55"/>
      <c r="B119" s="55"/>
      <c r="C119" s="3"/>
      <c r="D119" s="4"/>
      <c r="E119" s="4"/>
      <c r="F119" s="30"/>
      <c r="G119" s="30"/>
      <c r="H119" s="4"/>
      <c r="I119" s="4"/>
    </row>
    <row r="120" spans="1:9" x14ac:dyDescent="0.25">
      <c r="A120" s="55"/>
      <c r="B120" s="55"/>
      <c r="C120" s="3"/>
      <c r="D120" s="4"/>
      <c r="E120" s="4"/>
      <c r="F120" s="30"/>
      <c r="G120" s="30"/>
      <c r="H120" s="4"/>
      <c r="I120" s="4"/>
    </row>
    <row r="121" spans="1:9" x14ac:dyDescent="0.25">
      <c r="A121" s="55"/>
      <c r="B121" s="55"/>
      <c r="C121" s="3"/>
      <c r="D121" s="4"/>
      <c r="E121" s="4"/>
      <c r="F121" s="30"/>
      <c r="G121" s="30"/>
      <c r="H121" s="4"/>
      <c r="I121" s="4"/>
    </row>
    <row r="122" spans="1:9" x14ac:dyDescent="0.25">
      <c r="A122" s="55"/>
      <c r="B122" s="55"/>
      <c r="C122" s="3"/>
      <c r="D122" s="4"/>
      <c r="E122" s="4"/>
      <c r="F122" s="30"/>
      <c r="G122" s="30"/>
      <c r="H122" s="4"/>
      <c r="I122" s="4"/>
    </row>
    <row r="123" spans="1:9" x14ac:dyDescent="0.25">
      <c r="A123" s="55"/>
      <c r="B123" s="55"/>
      <c r="C123" s="3"/>
      <c r="D123" s="4"/>
      <c r="E123" s="4"/>
      <c r="F123" s="30"/>
      <c r="G123" s="30"/>
      <c r="H123" s="4"/>
      <c r="I123" s="4"/>
    </row>
    <row r="124" spans="1:9" x14ac:dyDescent="0.25">
      <c r="A124" s="55"/>
      <c r="B124" s="55"/>
      <c r="C124" s="3"/>
      <c r="D124" s="4"/>
      <c r="E124" s="4"/>
      <c r="F124" s="30"/>
      <c r="G124" s="30"/>
      <c r="H124" s="4"/>
      <c r="I124" s="4"/>
    </row>
    <row r="125" spans="1:9" x14ac:dyDescent="0.25">
      <c r="A125" s="55"/>
      <c r="B125" s="55"/>
      <c r="C125" s="3"/>
      <c r="D125" s="4"/>
      <c r="E125" s="4"/>
      <c r="F125" s="30"/>
      <c r="G125" s="30"/>
      <c r="H125" s="4"/>
      <c r="I125" s="4"/>
    </row>
    <row r="126" spans="1:9" x14ac:dyDescent="0.25">
      <c r="A126" s="55"/>
      <c r="B126" s="55"/>
      <c r="C126" s="3"/>
      <c r="D126" s="4"/>
      <c r="E126" s="4"/>
      <c r="F126" s="30"/>
      <c r="G126" s="30"/>
      <c r="H126" s="4"/>
      <c r="I126" s="4"/>
    </row>
    <row r="127" spans="1:9" x14ac:dyDescent="0.25">
      <c r="A127" s="55"/>
      <c r="B127" s="55"/>
      <c r="C127" s="3"/>
      <c r="D127" s="4"/>
      <c r="E127" s="4"/>
      <c r="F127" s="30"/>
      <c r="G127" s="30"/>
      <c r="H127" s="4"/>
      <c r="I127" s="4"/>
    </row>
    <row r="128" spans="1:9" x14ac:dyDescent="0.25">
      <c r="A128" s="55"/>
      <c r="B128" s="55"/>
      <c r="C128" s="3"/>
      <c r="D128" s="4"/>
      <c r="E128" s="4"/>
      <c r="F128" s="30"/>
      <c r="G128" s="30"/>
      <c r="H128" s="4"/>
      <c r="I128" s="4"/>
    </row>
    <row r="129" spans="1:9" x14ac:dyDescent="0.25">
      <c r="A129" s="55"/>
      <c r="B129" s="55"/>
      <c r="C129" s="3"/>
      <c r="D129" s="4"/>
      <c r="E129" s="4"/>
      <c r="F129" s="30"/>
      <c r="G129" s="30"/>
      <c r="H129" s="4"/>
      <c r="I129" s="4"/>
    </row>
    <row r="130" spans="1:9" x14ac:dyDescent="0.25">
      <c r="A130" s="55"/>
      <c r="B130" s="55"/>
      <c r="C130" s="3"/>
      <c r="D130" s="4"/>
      <c r="E130" s="4"/>
      <c r="F130" s="30"/>
      <c r="G130" s="30"/>
      <c r="H130" s="4"/>
      <c r="I130" s="4"/>
    </row>
    <row r="131" spans="1:9" x14ac:dyDescent="0.25">
      <c r="A131" s="55"/>
      <c r="B131" s="55"/>
      <c r="C131" s="3"/>
      <c r="D131" s="4"/>
      <c r="E131" s="4"/>
      <c r="F131" s="30"/>
      <c r="G131" s="30"/>
      <c r="H131" s="4"/>
      <c r="I131" s="4"/>
    </row>
    <row r="132" spans="1:9" x14ac:dyDescent="0.25">
      <c r="A132" s="55"/>
      <c r="B132" s="55"/>
      <c r="C132" s="3"/>
      <c r="D132" s="4"/>
      <c r="E132" s="4"/>
      <c r="F132" s="30"/>
      <c r="G132" s="30"/>
      <c r="H132" s="4"/>
      <c r="I132" s="4"/>
    </row>
    <row r="133" spans="1:9" x14ac:dyDescent="0.25">
      <c r="A133" s="55"/>
      <c r="B133" s="55"/>
      <c r="C133" s="3"/>
      <c r="D133" s="4"/>
      <c r="E133" s="4"/>
      <c r="F133" s="30"/>
      <c r="G133" s="30"/>
      <c r="H133" s="4"/>
      <c r="I133" s="4"/>
    </row>
    <row r="134" spans="1:9" x14ac:dyDescent="0.25">
      <c r="A134" s="55"/>
      <c r="B134" s="55"/>
      <c r="C134" s="3"/>
      <c r="D134" s="4"/>
      <c r="E134" s="4"/>
      <c r="F134" s="30"/>
      <c r="G134" s="30"/>
      <c r="H134" s="4"/>
      <c r="I134" s="4"/>
    </row>
    <row r="135" spans="1:9" x14ac:dyDescent="0.25">
      <c r="A135" s="55"/>
      <c r="B135" s="55"/>
      <c r="C135" s="3"/>
      <c r="D135" s="4"/>
      <c r="E135" s="4"/>
      <c r="F135" s="30"/>
      <c r="G135" s="30"/>
      <c r="H135" s="4"/>
      <c r="I135" s="4"/>
    </row>
    <row r="136" spans="1:9" x14ac:dyDescent="0.25">
      <c r="A136" s="55"/>
      <c r="B136" s="55"/>
      <c r="C136" s="3"/>
      <c r="D136" s="4"/>
      <c r="E136" s="4"/>
      <c r="F136" s="30"/>
      <c r="G136" s="30"/>
      <c r="H136" s="4"/>
      <c r="I136" s="4"/>
    </row>
    <row r="137" spans="1:9" x14ac:dyDescent="0.25">
      <c r="A137" s="55"/>
      <c r="B137" s="55"/>
      <c r="C137" s="3"/>
      <c r="D137" s="4"/>
      <c r="E137" s="4"/>
      <c r="F137" s="30"/>
      <c r="G137" s="30"/>
      <c r="H137" s="4"/>
      <c r="I137" s="4"/>
    </row>
    <row r="138" spans="1:9" x14ac:dyDescent="0.25">
      <c r="A138" s="55"/>
      <c r="B138" s="55"/>
      <c r="C138" s="3"/>
      <c r="D138" s="4"/>
      <c r="E138" s="4"/>
      <c r="F138" s="30"/>
      <c r="G138" s="30"/>
      <c r="H138" s="4"/>
      <c r="I138" s="4"/>
    </row>
    <row r="139" spans="1:9" x14ac:dyDescent="0.25">
      <c r="A139" s="55"/>
      <c r="B139" s="55"/>
      <c r="C139" s="3"/>
      <c r="D139" s="4"/>
      <c r="E139" s="4"/>
      <c r="F139" s="30"/>
      <c r="G139" s="30"/>
      <c r="H139" s="4"/>
      <c r="I139" s="4"/>
    </row>
    <row r="140" spans="1:9" x14ac:dyDescent="0.25">
      <c r="A140" s="55"/>
      <c r="B140" s="55"/>
      <c r="C140" s="3"/>
      <c r="D140" s="4"/>
      <c r="E140" s="4"/>
      <c r="F140" s="30"/>
      <c r="G140" s="30"/>
      <c r="H140" s="4"/>
      <c r="I140" s="4"/>
    </row>
    <row r="141" spans="1:9" x14ac:dyDescent="0.25">
      <c r="A141" s="55"/>
      <c r="B141" s="55"/>
      <c r="C141" s="3"/>
      <c r="D141" s="4"/>
      <c r="E141" s="4"/>
      <c r="F141" s="30"/>
      <c r="G141" s="30"/>
      <c r="H141" s="4"/>
      <c r="I141" s="4"/>
    </row>
    <row r="142" spans="1:9" x14ac:dyDescent="0.25">
      <c r="A142" s="55"/>
      <c r="B142" s="55"/>
      <c r="C142" s="3"/>
      <c r="D142" s="4"/>
      <c r="E142" s="4"/>
      <c r="F142" s="30"/>
      <c r="G142" s="30"/>
      <c r="H142" s="4"/>
      <c r="I142" s="4"/>
    </row>
    <row r="143" spans="1:9" x14ac:dyDescent="0.25">
      <c r="A143" s="55"/>
      <c r="B143" s="55"/>
      <c r="C143" s="3"/>
      <c r="D143" s="4"/>
      <c r="E143" s="4"/>
      <c r="F143" s="30"/>
      <c r="G143" s="30"/>
      <c r="H143" s="4"/>
      <c r="I143" s="4"/>
    </row>
    <row r="144" spans="1:9" x14ac:dyDescent="0.25">
      <c r="A144" s="55"/>
      <c r="B144" s="55"/>
      <c r="C144" s="3"/>
      <c r="D144" s="4"/>
      <c r="E144" s="4"/>
      <c r="F144" s="30"/>
      <c r="G144" s="30"/>
      <c r="H144" s="4"/>
      <c r="I144" s="4"/>
    </row>
    <row r="145" spans="1:9" x14ac:dyDescent="0.25">
      <c r="A145" s="55"/>
      <c r="B145" s="55"/>
      <c r="C145" s="3"/>
      <c r="D145" s="4"/>
      <c r="E145" s="4"/>
      <c r="F145" s="30"/>
      <c r="G145" s="30"/>
      <c r="H145" s="4"/>
      <c r="I145" s="4"/>
    </row>
    <row r="146" spans="1:9" x14ac:dyDescent="0.25">
      <c r="A146" s="55"/>
      <c r="B146" s="55"/>
      <c r="C146" s="3"/>
      <c r="D146" s="4"/>
      <c r="E146" s="4"/>
      <c r="F146" s="30"/>
      <c r="G146" s="30"/>
      <c r="H146" s="4"/>
      <c r="I146" s="4"/>
    </row>
    <row r="147" spans="1:9" x14ac:dyDescent="0.25">
      <c r="A147" s="55"/>
      <c r="B147" s="55"/>
      <c r="C147" s="3"/>
      <c r="D147" s="4"/>
      <c r="E147" s="4"/>
      <c r="F147" s="30"/>
      <c r="G147" s="30"/>
      <c r="H147" s="4"/>
      <c r="I147" s="4"/>
    </row>
    <row r="148" spans="1:9" x14ac:dyDescent="0.25">
      <c r="A148" s="55"/>
      <c r="B148" s="55"/>
      <c r="C148" s="3"/>
      <c r="D148" s="4"/>
      <c r="E148" s="4"/>
      <c r="F148" s="30"/>
      <c r="G148" s="30"/>
      <c r="H148" s="4"/>
      <c r="I148" s="4"/>
    </row>
    <row r="149" spans="1:9" x14ac:dyDescent="0.25">
      <c r="A149" s="55"/>
      <c r="B149" s="55"/>
      <c r="C149" s="3"/>
      <c r="D149" s="4"/>
      <c r="E149" s="4"/>
      <c r="F149" s="30"/>
      <c r="G149" s="30"/>
      <c r="H149" s="4"/>
      <c r="I149" s="4"/>
    </row>
    <row r="150" spans="1:9" x14ac:dyDescent="0.25">
      <c r="A150" s="55"/>
      <c r="B150" s="55"/>
      <c r="C150" s="3"/>
      <c r="D150" s="4"/>
      <c r="E150" s="4"/>
      <c r="F150" s="30"/>
      <c r="G150" s="30"/>
      <c r="H150" s="4"/>
      <c r="I150" s="4"/>
    </row>
    <row r="151" spans="1:9" x14ac:dyDescent="0.25">
      <c r="A151" s="55"/>
      <c r="B151" s="55"/>
      <c r="C151" s="3"/>
      <c r="D151" s="4"/>
      <c r="E151" s="4"/>
      <c r="F151" s="30"/>
      <c r="G151" s="30"/>
      <c r="H151" s="4"/>
      <c r="I151" s="4"/>
    </row>
    <row r="152" spans="1:9" x14ac:dyDescent="0.25">
      <c r="A152" s="55"/>
      <c r="B152" s="55"/>
      <c r="C152" s="3"/>
      <c r="D152" s="4"/>
      <c r="E152" s="4"/>
      <c r="F152" s="30"/>
      <c r="G152" s="30"/>
      <c r="H152" s="4"/>
      <c r="I152" s="4"/>
    </row>
    <row r="153" spans="1:9" x14ac:dyDescent="0.25">
      <c r="A153" s="55"/>
      <c r="B153" s="55"/>
      <c r="C153" s="3"/>
      <c r="D153" s="4"/>
      <c r="E153" s="4"/>
      <c r="F153" s="30"/>
      <c r="G153" s="30"/>
      <c r="H153" s="4"/>
      <c r="I153" s="4"/>
    </row>
    <row r="154" spans="1:9" x14ac:dyDescent="0.25">
      <c r="A154" s="55"/>
      <c r="B154" s="55"/>
      <c r="C154" s="3"/>
      <c r="D154" s="4"/>
      <c r="E154" s="4"/>
      <c r="F154" s="30"/>
      <c r="G154" s="30"/>
      <c r="H154" s="4"/>
      <c r="I154" s="4"/>
    </row>
    <row r="155" spans="1:9" x14ac:dyDescent="0.25">
      <c r="A155" s="55"/>
      <c r="B155" s="55"/>
      <c r="C155" s="3"/>
      <c r="D155" s="4"/>
      <c r="E155" s="4"/>
      <c r="F155" s="30"/>
      <c r="G155" s="30"/>
      <c r="H155" s="4"/>
      <c r="I155" s="4"/>
    </row>
    <row r="156" spans="1:9" x14ac:dyDescent="0.25">
      <c r="A156" s="55"/>
      <c r="B156" s="55"/>
      <c r="C156" s="3"/>
      <c r="D156" s="4"/>
      <c r="E156" s="4"/>
      <c r="F156" s="30"/>
      <c r="G156" s="30"/>
      <c r="H156" s="4"/>
      <c r="I156" s="4"/>
    </row>
    <row r="157" spans="1:9" x14ac:dyDescent="0.25">
      <c r="A157" s="55"/>
      <c r="B157" s="55"/>
      <c r="C157" s="3"/>
      <c r="D157" s="4"/>
      <c r="E157" s="4"/>
      <c r="F157" s="30"/>
      <c r="G157" s="30"/>
      <c r="H157" s="4"/>
      <c r="I157" s="4"/>
    </row>
    <row r="158" spans="1:9" x14ac:dyDescent="0.25">
      <c r="A158" s="55"/>
      <c r="B158" s="55"/>
      <c r="C158" s="3"/>
      <c r="D158" s="4"/>
      <c r="E158" s="4"/>
      <c r="F158" s="30"/>
      <c r="G158" s="30"/>
      <c r="H158" s="4"/>
      <c r="I158" s="4"/>
    </row>
    <row r="159" spans="1:9" x14ac:dyDescent="0.25">
      <c r="A159" s="55"/>
      <c r="B159" s="55"/>
      <c r="C159" s="3"/>
      <c r="D159" s="4"/>
      <c r="E159" s="4"/>
      <c r="F159" s="30"/>
      <c r="G159" s="30"/>
      <c r="H159" s="4"/>
      <c r="I159" s="4"/>
    </row>
    <row r="160" spans="1:9" x14ac:dyDescent="0.25">
      <c r="A160" s="55"/>
      <c r="B160" s="55"/>
      <c r="C160" s="3"/>
      <c r="D160" s="4"/>
      <c r="E160" s="4"/>
      <c r="F160" s="30"/>
      <c r="G160" s="30"/>
      <c r="H160" s="4"/>
      <c r="I160" s="4"/>
    </row>
    <row r="161" spans="1:9" x14ac:dyDescent="0.25">
      <c r="A161" s="55"/>
      <c r="B161" s="55"/>
      <c r="C161" s="3"/>
      <c r="D161" s="4"/>
      <c r="E161" s="4"/>
      <c r="F161" s="30"/>
      <c r="G161" s="30"/>
      <c r="H161" s="4"/>
      <c r="I161" s="4"/>
    </row>
    <row r="162" spans="1:9" x14ac:dyDescent="0.25">
      <c r="A162" s="55"/>
      <c r="B162" s="55"/>
      <c r="C162" s="3"/>
      <c r="D162" s="4"/>
      <c r="E162" s="4"/>
      <c r="F162" s="30"/>
      <c r="G162" s="30"/>
      <c r="H162" s="4"/>
      <c r="I162" s="4"/>
    </row>
    <row r="163" spans="1:9" x14ac:dyDescent="0.25">
      <c r="A163" s="55"/>
      <c r="B163" s="55"/>
      <c r="C163" s="3"/>
      <c r="D163" s="4"/>
      <c r="E163" s="4"/>
      <c r="F163" s="30"/>
      <c r="G163" s="30"/>
      <c r="H163" s="4"/>
      <c r="I163" s="4"/>
    </row>
    <row r="164" spans="1:9" x14ac:dyDescent="0.25">
      <c r="A164" s="55"/>
      <c r="B164" s="55"/>
      <c r="C164" s="3"/>
      <c r="D164" s="4"/>
      <c r="E164" s="4"/>
      <c r="F164" s="30"/>
      <c r="G164" s="30"/>
      <c r="H164" s="4"/>
      <c r="I164" s="4"/>
    </row>
    <row r="165" spans="1:9" x14ac:dyDescent="0.25">
      <c r="A165" s="55"/>
      <c r="B165" s="55"/>
      <c r="C165" s="3"/>
      <c r="D165" s="4"/>
      <c r="E165" s="4"/>
      <c r="F165" s="30"/>
      <c r="G165" s="30"/>
      <c r="H165" s="4"/>
      <c r="I165" s="4"/>
    </row>
    <row r="166" spans="1:9" x14ac:dyDescent="0.25">
      <c r="A166" s="55"/>
      <c r="B166" s="55"/>
      <c r="C166" s="3"/>
      <c r="D166" s="4"/>
      <c r="E166" s="4"/>
      <c r="F166" s="30"/>
      <c r="G166" s="30"/>
      <c r="H166" s="4"/>
      <c r="I166" s="4"/>
    </row>
    <row r="167" spans="1:9" x14ac:dyDescent="0.25">
      <c r="A167" s="55"/>
      <c r="B167" s="55"/>
      <c r="C167" s="3"/>
      <c r="D167" s="4"/>
      <c r="E167" s="4"/>
      <c r="F167" s="30"/>
      <c r="G167" s="30"/>
      <c r="H167" s="4"/>
      <c r="I167" s="4"/>
    </row>
    <row r="168" spans="1:9" x14ac:dyDescent="0.25">
      <c r="A168" s="55"/>
      <c r="B168" s="55"/>
      <c r="C168" s="3"/>
      <c r="D168" s="4"/>
      <c r="E168" s="4"/>
      <c r="F168" s="30"/>
      <c r="G168" s="30"/>
      <c r="H168" s="4"/>
      <c r="I168" s="4"/>
    </row>
    <row r="169" spans="1:9" x14ac:dyDescent="0.25">
      <c r="A169" s="55"/>
      <c r="B169" s="55"/>
      <c r="C169" s="3"/>
      <c r="D169" s="4"/>
      <c r="E169" s="4"/>
      <c r="F169" s="30"/>
      <c r="G169" s="30"/>
      <c r="H169" s="4"/>
      <c r="I169" s="4"/>
    </row>
    <row r="170" spans="1:9" x14ac:dyDescent="0.25">
      <c r="A170" s="55"/>
      <c r="B170" s="55"/>
      <c r="C170" s="3"/>
      <c r="D170" s="4"/>
      <c r="E170" s="4"/>
      <c r="F170" s="30"/>
      <c r="G170" s="30"/>
      <c r="H170" s="4"/>
      <c r="I170" s="4"/>
    </row>
    <row r="171" spans="1:9" x14ac:dyDescent="0.25">
      <c r="A171" s="55"/>
      <c r="B171" s="55"/>
      <c r="C171" s="3"/>
      <c r="D171" s="4"/>
      <c r="E171" s="4"/>
      <c r="F171" s="30"/>
      <c r="G171" s="30"/>
      <c r="H171" s="4"/>
      <c r="I171" s="4"/>
    </row>
    <row r="172" spans="1:9" x14ac:dyDescent="0.25">
      <c r="A172" s="55"/>
      <c r="B172" s="55"/>
      <c r="C172" s="3"/>
      <c r="D172" s="4"/>
      <c r="E172" s="4"/>
      <c r="F172" s="30"/>
      <c r="G172" s="30"/>
      <c r="H172" s="4"/>
      <c r="I172" s="4"/>
    </row>
    <row r="173" spans="1:9" x14ac:dyDescent="0.25">
      <c r="A173" s="55"/>
      <c r="B173" s="55"/>
      <c r="C173" s="3"/>
      <c r="D173" s="4"/>
      <c r="E173" s="4"/>
      <c r="F173" s="30"/>
      <c r="G173" s="30"/>
      <c r="H173" s="4"/>
      <c r="I173" s="4"/>
    </row>
    <row r="174" spans="1:9" x14ac:dyDescent="0.25">
      <c r="A174" s="55"/>
      <c r="B174" s="55"/>
      <c r="C174" s="3"/>
      <c r="D174" s="4"/>
      <c r="E174" s="4"/>
      <c r="F174" s="30"/>
      <c r="G174" s="30"/>
      <c r="H174" s="4"/>
      <c r="I174" s="4"/>
    </row>
    <row r="175" spans="1:9" x14ac:dyDescent="0.25">
      <c r="A175" s="55"/>
      <c r="B175" s="55"/>
      <c r="C175" s="3"/>
      <c r="D175" s="4"/>
      <c r="E175" s="4"/>
      <c r="F175" s="30"/>
      <c r="G175" s="30"/>
      <c r="H175" s="4"/>
      <c r="I175" s="4"/>
    </row>
    <row r="176" spans="1:9" x14ac:dyDescent="0.25">
      <c r="A176" s="55"/>
      <c r="B176" s="55"/>
      <c r="C176" s="3"/>
      <c r="D176" s="4"/>
      <c r="E176" s="4"/>
      <c r="F176" s="30"/>
      <c r="G176" s="30"/>
      <c r="H176" s="4"/>
      <c r="I176" s="4"/>
    </row>
    <row r="177" spans="1:9" x14ac:dyDescent="0.25">
      <c r="A177" s="55"/>
      <c r="B177" s="55"/>
      <c r="C177" s="3"/>
      <c r="D177" s="4"/>
      <c r="E177" s="4"/>
      <c r="F177" s="30"/>
      <c r="G177" s="30"/>
      <c r="H177" s="4"/>
      <c r="I177" s="4"/>
    </row>
    <row r="178" spans="1:9" x14ac:dyDescent="0.25">
      <c r="A178" s="55"/>
      <c r="B178" s="55"/>
      <c r="C178" s="3"/>
      <c r="D178" s="4"/>
      <c r="E178" s="4"/>
      <c r="F178" s="30"/>
      <c r="G178" s="30"/>
      <c r="H178" s="4"/>
      <c r="I178" s="4"/>
    </row>
    <row r="179" spans="1:9" x14ac:dyDescent="0.25">
      <c r="A179" s="55"/>
      <c r="B179" s="55"/>
      <c r="C179" s="3"/>
      <c r="D179" s="4"/>
      <c r="E179" s="4"/>
      <c r="F179" s="30"/>
      <c r="G179" s="30"/>
      <c r="H179" s="4"/>
      <c r="I179" s="4"/>
    </row>
    <row r="180" spans="1:9" x14ac:dyDescent="0.25">
      <c r="A180" s="55"/>
      <c r="B180" s="55"/>
      <c r="C180" s="3"/>
      <c r="D180" s="4"/>
      <c r="E180" s="4"/>
      <c r="F180" s="30"/>
      <c r="G180" s="30"/>
      <c r="H180" s="4"/>
      <c r="I180" s="4"/>
    </row>
    <row r="181" spans="1:9" x14ac:dyDescent="0.25">
      <c r="A181" s="55"/>
      <c r="B181" s="55"/>
      <c r="C181" s="3"/>
      <c r="D181" s="4"/>
      <c r="E181" s="4"/>
      <c r="F181" s="30"/>
      <c r="G181" s="30"/>
      <c r="H181" s="4"/>
      <c r="I181" s="4"/>
    </row>
    <row r="182" spans="1:9" x14ac:dyDescent="0.25">
      <c r="A182" s="4"/>
      <c r="B182" s="4"/>
      <c r="C182" s="4"/>
      <c r="D182" s="4"/>
      <c r="E182" s="4"/>
      <c r="F182" s="30"/>
      <c r="G182" s="30"/>
      <c r="H182" s="4"/>
      <c r="I182" s="4"/>
    </row>
  </sheetData>
  <mergeCells count="200">
    <mergeCell ref="G11:H11"/>
    <mergeCell ref="G12:H12"/>
    <mergeCell ref="A4:B4"/>
    <mergeCell ref="A5:B5"/>
    <mergeCell ref="A2:D2"/>
    <mergeCell ref="E2:I2"/>
    <mergeCell ref="A3:D3"/>
    <mergeCell ref="C4:D4"/>
    <mergeCell ref="C5:D5"/>
    <mergeCell ref="E3:I3"/>
    <mergeCell ref="E4:I4"/>
    <mergeCell ref="F5:G5"/>
    <mergeCell ref="H5:I5"/>
    <mergeCell ref="G18:H18"/>
    <mergeCell ref="G19:H19"/>
    <mergeCell ref="G20:H20"/>
    <mergeCell ref="A8:F8"/>
    <mergeCell ref="A9:F9"/>
    <mergeCell ref="A10:F10"/>
    <mergeCell ref="A11:F11"/>
    <mergeCell ref="A12:F12"/>
    <mergeCell ref="A13:F13"/>
    <mergeCell ref="A14:F14"/>
    <mergeCell ref="A15:F15"/>
    <mergeCell ref="A16:F16"/>
    <mergeCell ref="A17:F17"/>
    <mergeCell ref="A18:F18"/>
    <mergeCell ref="A19:F19"/>
    <mergeCell ref="A20:F20"/>
    <mergeCell ref="G13:H13"/>
    <mergeCell ref="G14:H14"/>
    <mergeCell ref="G15:H15"/>
    <mergeCell ref="G16:H16"/>
    <mergeCell ref="G17:H17"/>
    <mergeCell ref="G8:I8"/>
    <mergeCell ref="G9:H9"/>
    <mergeCell ref="G10:H10"/>
    <mergeCell ref="A29:B29"/>
    <mergeCell ref="A32:B32"/>
    <mergeCell ref="A33:B33"/>
    <mergeCell ref="A35:B35"/>
    <mergeCell ref="A37:B37"/>
    <mergeCell ref="A22:I22"/>
    <mergeCell ref="A24:I24"/>
    <mergeCell ref="F25:H25"/>
    <mergeCell ref="C25:C26"/>
    <mergeCell ref="D25:D26"/>
    <mergeCell ref="E25:E26"/>
    <mergeCell ref="A25:B26"/>
    <mergeCell ref="A27:H27"/>
    <mergeCell ref="A28:H28"/>
    <mergeCell ref="A36:B36"/>
    <mergeCell ref="A34:B34"/>
    <mergeCell ref="A30:B30"/>
    <mergeCell ref="A31:B31"/>
    <mergeCell ref="A38:B38"/>
    <mergeCell ref="A39:B39"/>
    <mergeCell ref="A40:B40"/>
    <mergeCell ref="A45:B45"/>
    <mergeCell ref="A46:H46"/>
    <mergeCell ref="A41:H41"/>
    <mergeCell ref="A42:B42"/>
    <mergeCell ref="A43:B43"/>
    <mergeCell ref="A44:B44"/>
    <mergeCell ref="A51:B51"/>
    <mergeCell ref="A52:B52"/>
    <mergeCell ref="A53:B53"/>
    <mergeCell ref="A54:B54"/>
    <mergeCell ref="A55:B55"/>
    <mergeCell ref="A47:B47"/>
    <mergeCell ref="A48:B48"/>
    <mergeCell ref="A49:B49"/>
    <mergeCell ref="A50:B50"/>
    <mergeCell ref="A61:B61"/>
    <mergeCell ref="A62:B62"/>
    <mergeCell ref="A63:B63"/>
    <mergeCell ref="A64:B64"/>
    <mergeCell ref="A65:B65"/>
    <mergeCell ref="A67:H67"/>
    <mergeCell ref="A56:B56"/>
    <mergeCell ref="A57:B57"/>
    <mergeCell ref="A58:B58"/>
    <mergeCell ref="A59:B59"/>
    <mergeCell ref="A60:B60"/>
    <mergeCell ref="A71:B71"/>
    <mergeCell ref="A72:B72"/>
    <mergeCell ref="A73:B73"/>
    <mergeCell ref="A75:B75"/>
    <mergeCell ref="A74:H74"/>
    <mergeCell ref="A66:B66"/>
    <mergeCell ref="A68:B68"/>
    <mergeCell ref="A69:B69"/>
    <mergeCell ref="A70:B70"/>
    <mergeCell ref="A81:B81"/>
    <mergeCell ref="A82:B82"/>
    <mergeCell ref="A83:B83"/>
    <mergeCell ref="A85:B85"/>
    <mergeCell ref="A84:H84"/>
    <mergeCell ref="A76:B76"/>
    <mergeCell ref="A77:B77"/>
    <mergeCell ref="A78:B78"/>
    <mergeCell ref="A79:B79"/>
    <mergeCell ref="A80:B80"/>
    <mergeCell ref="A91:B91"/>
    <mergeCell ref="A92:B92"/>
    <mergeCell ref="A93:B93"/>
    <mergeCell ref="A94:B94"/>
    <mergeCell ref="A95:B95"/>
    <mergeCell ref="A99:H99"/>
    <mergeCell ref="A86:B86"/>
    <mergeCell ref="A87:B87"/>
    <mergeCell ref="A88:B88"/>
    <mergeCell ref="A89:B89"/>
    <mergeCell ref="A90:B90"/>
    <mergeCell ref="A101:B101"/>
    <mergeCell ref="A102:B102"/>
    <mergeCell ref="A104:B104"/>
    <mergeCell ref="A105:B105"/>
    <mergeCell ref="A103:H103"/>
    <mergeCell ref="A96:B96"/>
    <mergeCell ref="A97:B97"/>
    <mergeCell ref="A98:B98"/>
    <mergeCell ref="A100:B100"/>
    <mergeCell ref="A111:B111"/>
    <mergeCell ref="A112:B112"/>
    <mergeCell ref="A113:B113"/>
    <mergeCell ref="A114:B114"/>
    <mergeCell ref="A115:B115"/>
    <mergeCell ref="A106:B106"/>
    <mergeCell ref="A107:B107"/>
    <mergeCell ref="A108:B108"/>
    <mergeCell ref="A109:B109"/>
    <mergeCell ref="A110:B110"/>
    <mergeCell ref="A121:B121"/>
    <mergeCell ref="A122:B122"/>
    <mergeCell ref="A123:B123"/>
    <mergeCell ref="A124:B124"/>
    <mergeCell ref="A125:B125"/>
    <mergeCell ref="A116:B116"/>
    <mergeCell ref="A117:B117"/>
    <mergeCell ref="A118:B118"/>
    <mergeCell ref="A119:B119"/>
    <mergeCell ref="A120:B120"/>
    <mergeCell ref="A131:B131"/>
    <mergeCell ref="A132:B132"/>
    <mergeCell ref="A133:B133"/>
    <mergeCell ref="A134:B134"/>
    <mergeCell ref="A135:B135"/>
    <mergeCell ref="A126:B126"/>
    <mergeCell ref="A127:B127"/>
    <mergeCell ref="A128:B128"/>
    <mergeCell ref="A129:B129"/>
    <mergeCell ref="A130:B130"/>
    <mergeCell ref="A141:B141"/>
    <mergeCell ref="A142:B142"/>
    <mergeCell ref="A143:B143"/>
    <mergeCell ref="A144:B144"/>
    <mergeCell ref="A145:B145"/>
    <mergeCell ref="A136:B136"/>
    <mergeCell ref="A137:B137"/>
    <mergeCell ref="A138:B138"/>
    <mergeCell ref="A139:B139"/>
    <mergeCell ref="A140:B140"/>
    <mergeCell ref="A158:B158"/>
    <mergeCell ref="A159:B159"/>
    <mergeCell ref="A160:B160"/>
    <mergeCell ref="A151:B151"/>
    <mergeCell ref="A152:B152"/>
    <mergeCell ref="A153:B153"/>
    <mergeCell ref="A154:B154"/>
    <mergeCell ref="A155:B155"/>
    <mergeCell ref="A146:B146"/>
    <mergeCell ref="A147:B147"/>
    <mergeCell ref="A148:B148"/>
    <mergeCell ref="A149:B149"/>
    <mergeCell ref="A150:B150"/>
    <mergeCell ref="G114:I114"/>
    <mergeCell ref="A181:B181"/>
    <mergeCell ref="A176:B176"/>
    <mergeCell ref="A177:B177"/>
    <mergeCell ref="A178:B178"/>
    <mergeCell ref="A179:B179"/>
    <mergeCell ref="A180:B180"/>
    <mergeCell ref="A171:B171"/>
    <mergeCell ref="A172:B172"/>
    <mergeCell ref="A173:B173"/>
    <mergeCell ref="A174:B174"/>
    <mergeCell ref="A175:B175"/>
    <mergeCell ref="A166:B166"/>
    <mergeCell ref="A167:B167"/>
    <mergeCell ref="A168:B168"/>
    <mergeCell ref="A169:B169"/>
    <mergeCell ref="A170:B170"/>
    <mergeCell ref="A161:B161"/>
    <mergeCell ref="A162:B162"/>
    <mergeCell ref="A163:B163"/>
    <mergeCell ref="A164:B164"/>
    <mergeCell ref="A165:B165"/>
    <mergeCell ref="A156:B156"/>
    <mergeCell ref="A157:B157"/>
  </mergeCells>
  <pageMargins left="0.82677165354330717" right="0.19685039370078741" top="0.78740157480314965" bottom="0.39370078740157483" header="0.39370078740157483" footer="0.39370078740157483"/>
  <pageSetup paperSize="9" scale="71" orientation="portrait" verticalDpi="0" r:id="rId1"/>
  <rowBreaks count="3" manualBreakCount="3">
    <brk id="40" max="16383" man="1"/>
    <brk id="83" max="16383" man="1"/>
    <brk id="1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2021-05-05T06:35:08Z</dcterms:modified>
</cp:coreProperties>
</file>